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05" windowWidth="14805" windowHeight="77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H306" i="1" l="1"/>
  <c r="H305" i="1"/>
  <c r="H304" i="1"/>
  <c r="H302" i="1"/>
  <c r="H301" i="1"/>
  <c r="H300" i="1"/>
  <c r="H299" i="1"/>
  <c r="H298" i="1"/>
  <c r="H297" i="1"/>
  <c r="H293" i="1"/>
  <c r="H291" i="1"/>
  <c r="K290" i="1"/>
  <c r="H290" i="1"/>
  <c r="H289" i="1"/>
  <c r="H287" i="1"/>
  <c r="H260" i="1"/>
  <c r="K257" i="1"/>
  <c r="H257" i="1"/>
  <c r="K255" i="1"/>
  <c r="H255" i="1"/>
  <c r="K254" i="1"/>
  <c r="H254" i="1"/>
  <c r="H247" i="1"/>
  <c r="H244" i="1"/>
  <c r="H237" i="1"/>
  <c r="H236" i="1"/>
  <c r="H235" i="1"/>
  <c r="H232" i="1"/>
  <c r="D40" i="1" l="1"/>
  <c r="D35" i="1"/>
</calcChain>
</file>

<file path=xl/sharedStrings.xml><?xml version="1.0" encoding="utf-8"?>
<sst xmlns="http://schemas.openxmlformats.org/spreadsheetml/2006/main" count="14048" uniqueCount="1636">
  <si>
    <t>Перечень техники, оборудования для реализации национальных проектов</t>
  </si>
  <si>
    <t>Объемы потребности по годам реализации национальных проектов с разбивкой по субъектам РФ 
(кол-во, кг., шт., метр., и др.)</t>
  </si>
  <si>
    <t>№ п/п</t>
  </si>
  <si>
    <t>Наименование национального проекта/программы</t>
  </si>
  <si>
    <t>Наименование федерального проекта</t>
  </si>
  <si>
    <t>Номенклатура промышленной продукции</t>
  </si>
  <si>
    <t>Код номенклатуры ОКПД2</t>
  </si>
  <si>
    <t>Основные технические характеристики промышленной продукции</t>
  </si>
  <si>
    <t>Наименование российского производителя/производителей</t>
  </si>
  <si>
    <t>Стоимость единицы продукции</t>
  </si>
  <si>
    <t>Субъект РФ</t>
  </si>
  <si>
    <t>Жилье и городская среда</t>
  </si>
  <si>
    <t>в целом по национальному проекту</t>
  </si>
  <si>
    <t>цемент, тыс. т</t>
  </si>
  <si>
    <t>23.51.12</t>
  </si>
  <si>
    <t>ОАО "Сухоложскцемент", ЗАО "Невьянский цементник"</t>
  </si>
  <si>
    <t>Свердловская область</t>
  </si>
  <si>
    <t>теплоизоляционные изделия, тыс. куб. м</t>
  </si>
  <si>
    <t>23.99.19.111</t>
  </si>
  <si>
    <t>ОАО "Тизол", ООО "Эковер", ОАО "Богдановичский завод минераловатных плит"</t>
  </si>
  <si>
    <t>н.д.</t>
  </si>
  <si>
    <t>стекло листовое, тыс. кв. м</t>
  </si>
  <si>
    <t>23.11</t>
  </si>
  <si>
    <t>нерудные материалы, тыс. куб. м</t>
  </si>
  <si>
    <t>08.1</t>
  </si>
  <si>
    <t>мягкие кровельные и гидроизоляционные материалы, тыс. кв. м</t>
  </si>
  <si>
    <t>23.99.12.110</t>
  </si>
  <si>
    <t>облицовочные строительные материалы, тыс. кв. м</t>
  </si>
  <si>
    <t>23.31</t>
  </si>
  <si>
    <t>ПАО "Завод керамических изделий", ЗАО "Компания "Пиастрелла"</t>
  </si>
  <si>
    <t>Экология</t>
  </si>
  <si>
    <t>Сохранение лесов</t>
  </si>
  <si>
    <t>Зажигательный аппарат (АЗ-4)</t>
  </si>
  <si>
    <t>Индивидуальное моторизованное средство пожаротушения (воздуходувки, экзоскелет) (Champion PS257)</t>
  </si>
  <si>
    <t>Ствол пожарный</t>
  </si>
  <si>
    <t>Напорные пожарные рукава, м</t>
  </si>
  <si>
    <t>Комплекс мониторинга  с беспилотным летательным  аппаратом (БЛА) (DJI Mavic Pro 2)</t>
  </si>
  <si>
    <t>Средства индивидуальной защиты лесного пожарного (ПДПС)</t>
  </si>
  <si>
    <t>Терминал спутниковой связи (Iridium)</t>
  </si>
  <si>
    <t xml:space="preserve">Средства индивидуальной защиты лесного пожарного в комплекте </t>
  </si>
  <si>
    <t>Спальный мешок</t>
  </si>
  <si>
    <t>Спальный мешок (ПДПС)</t>
  </si>
  <si>
    <t>Термоизоляционный коврик (надувной матрас)</t>
  </si>
  <si>
    <t>Палатка 4-х местная</t>
  </si>
  <si>
    <t>Комплект для оказания первой помощи на месте происшествия  (групповой)</t>
  </si>
  <si>
    <t>Комплект для оказания первой помощи (ПДПС)</t>
  </si>
  <si>
    <t>Переносной генератор электричества  мощностью 0,8-5 кВт в комплекте (Fubag BS 5500, Kipor IG1000)</t>
  </si>
  <si>
    <t xml:space="preserve">Лодка надувная грузоподъемностью не менее 350 кг </t>
  </si>
  <si>
    <t>Пристрелочные ленты или крепированная бумага</t>
  </si>
  <si>
    <t xml:space="preserve">Спусковое устройство для десантирования людей и грузов </t>
  </si>
  <si>
    <t>Парашютная система специального назначения</t>
  </si>
  <si>
    <t xml:space="preserve">Транспортный грузовой контейнер десантный </t>
  </si>
  <si>
    <t xml:space="preserve">Транспортный грузовой контейнер парашютный </t>
  </si>
  <si>
    <t>Снаряжение парашютиста-пожарного</t>
  </si>
  <si>
    <t xml:space="preserve">Парашютный страхующий прибор </t>
  </si>
  <si>
    <t>Комплект пожаробезопасных емкостей для транспортировки ГСМ</t>
  </si>
  <si>
    <t xml:space="preserve">Ручные комбинированные лесопожарные орудия типа топор-мотыга </t>
  </si>
  <si>
    <t>Машина для очистки семян МОС-2 (или эквивалент)</t>
  </si>
  <si>
    <t>Плуг ПКЛ-70 (или эквивалент)</t>
  </si>
  <si>
    <t>Плуг ПЛ-1 (или эквивалент)</t>
  </si>
  <si>
    <t>трактор МТС-Е (на базе МТЗ - 82.1. с плугом ПКЛ-70)</t>
  </si>
  <si>
    <t>2873, 2891, 2893</t>
  </si>
  <si>
    <t>Вахтовый автобус (ГАЗ 33081 4х4 Садко (Вахта))</t>
  </si>
  <si>
    <t>Гусеничный вездеход (или МТЛБ или вездеход Рубцовского военного завода)</t>
  </si>
  <si>
    <t>Гусеничный транспортер (ГАЗ 34039-23)</t>
  </si>
  <si>
    <t xml:space="preserve">Плуг для бульдозера (ПЛП-135) </t>
  </si>
  <si>
    <t>Установка высокого давления (переносная) в комплекте УПВД</t>
  </si>
  <si>
    <t>Насосные станции мобильные</t>
  </si>
  <si>
    <t>Комплект технологической оснастки</t>
  </si>
  <si>
    <t>Приборы спутниковой навигации (навигаторы)</t>
  </si>
  <si>
    <t>Терминал спутниковой связи</t>
  </si>
  <si>
    <t>Переносной генератор электричества  мощностью 0,8-5 кВт в комплекте</t>
  </si>
  <si>
    <t>Бензомоторная пила</t>
  </si>
  <si>
    <t>Индивидуальное моторизованное средство пожаротушения (воздуходувки, экзоскелет)</t>
  </si>
  <si>
    <t>Мотопомпа переносная свыше 600 л/мин</t>
  </si>
  <si>
    <t xml:space="preserve">Водосливное устройство для вертолета </t>
  </si>
  <si>
    <t>Комплекс навигационный для летчика-наблюдателя</t>
  </si>
  <si>
    <t>Радиостанция УКВ диапазона носимая авиационного канала связи</t>
  </si>
  <si>
    <t>Индивидуальный полевой рюкзак или индивидуальная разгрузочная система</t>
  </si>
  <si>
    <t>Радиостанция УКВ диапазона носимая наземного канала связи</t>
  </si>
  <si>
    <t>Палатка для защиты пожарного от неблагоприятных погодных факторов</t>
  </si>
  <si>
    <t xml:space="preserve">Комплект посуды для приготовления пищи в полевых условиях </t>
  </si>
  <si>
    <t xml:space="preserve">Комплект емкостей для хранения и транспортировки питьевой воды в полевых условиях </t>
  </si>
  <si>
    <t>Грузовая парашютная система</t>
  </si>
  <si>
    <t xml:space="preserve">Кусторез </t>
  </si>
  <si>
    <t>2976</t>
  </si>
  <si>
    <t>ГАЗ-33088-1010</t>
  </si>
  <si>
    <t>МТЗ-82</t>
  </si>
  <si>
    <t>Трактор ТТ-4М с плугом ПЛП-135</t>
  </si>
  <si>
    <t>Установка высокого давления</t>
  </si>
  <si>
    <t>Мобильный пожарный резервуар (емкость) открытого типа (каркасная, надувная и пр.)</t>
  </si>
  <si>
    <t>Пожарная емкость закрытого типа  объемом до 300 литров (типа РДВ-30, РДВ-100 или аналоги)</t>
  </si>
  <si>
    <t xml:space="preserve">Пожарная емкость закрытого типа свыше 300 л </t>
  </si>
  <si>
    <t>Ствол торфяной</t>
  </si>
  <si>
    <t>Пирометр (термощуп)</t>
  </si>
  <si>
    <t>Тепловизор (портативный)</t>
  </si>
  <si>
    <t>Метеостанция с анемометром полевая (карманная)</t>
  </si>
  <si>
    <t>Радиостанция УКВ диапазона стационарная авиационного канала связи</t>
  </si>
  <si>
    <t>Радиостанция УКВ диапазона возимая наземного канала связи</t>
  </si>
  <si>
    <t xml:space="preserve">Радиостанция КВ диапазона стационарная </t>
  </si>
  <si>
    <t>Звуковещательное устройство (переносное)</t>
  </si>
  <si>
    <t>Комплект пиротехнических средств световой визуальной  сигнализации</t>
  </si>
  <si>
    <t xml:space="preserve">Индивидуальный полевой (тактический) рюкзак </t>
  </si>
  <si>
    <t>Контейнер съемный для перевозки пожарного инвентаря</t>
  </si>
  <si>
    <t xml:space="preserve">Прожектор переносной световой силой не менее 1000 люмен </t>
  </si>
  <si>
    <t xml:space="preserve">Комплект слесарных инструментов </t>
  </si>
  <si>
    <t>Комплект сигнальных лент или флажков (знаков)</t>
  </si>
  <si>
    <t xml:space="preserve">Комплект технологической оснастки </t>
  </si>
  <si>
    <t>Прибор спутниковой навигации</t>
  </si>
  <si>
    <t xml:space="preserve">Тент бивуачный </t>
  </si>
  <si>
    <t>Контейнер съемный для транспортировки группового полевого снаряжения</t>
  </si>
  <si>
    <t xml:space="preserve">Металлический шкаф или сейф </t>
  </si>
  <si>
    <t>Комплект сигнальных лент или флажков</t>
  </si>
  <si>
    <t>Вымпел</t>
  </si>
  <si>
    <t xml:space="preserve">Ветроуказатель </t>
  </si>
  <si>
    <t>Комплект для укладки парашютных систем</t>
  </si>
  <si>
    <t xml:space="preserve">Швейная машина </t>
  </si>
  <si>
    <t xml:space="preserve">Весы напольные грузовые </t>
  </si>
  <si>
    <t>Комплект для снятия парашют</t>
  </si>
  <si>
    <t>Сеть грузовая для траспортировки грузов на внешней стороне вертолета</t>
  </si>
  <si>
    <t>Ведро 10-12 л</t>
  </si>
  <si>
    <t>трактор МТС-Е</t>
  </si>
  <si>
    <t xml:space="preserve">Вездеход, квадроцикл </t>
  </si>
  <si>
    <t xml:space="preserve">Мечи посадочные МП-01 </t>
  </si>
  <si>
    <t>2977</t>
  </si>
  <si>
    <t>Образование</t>
  </si>
  <si>
    <t>Современная школа</t>
  </si>
  <si>
    <t>Интерактивный комплекс</t>
  </si>
  <si>
    <t>26.20.17</t>
  </si>
  <si>
    <t>Интерактивная панель</t>
  </si>
  <si>
    <t>26.20.11.110</t>
  </si>
  <si>
    <t>Успех каждого ребенка</t>
  </si>
  <si>
    <t>Балалайка</t>
  </si>
  <si>
    <t>32.20.12.121</t>
  </si>
  <si>
    <t>Школьная метеостанция</t>
  </si>
  <si>
    <t>26.51.12.190</t>
  </si>
  <si>
    <t xml:space="preserve">Набор для робототехники начального уровня </t>
  </si>
  <si>
    <t>72.19.29.190</t>
  </si>
  <si>
    <t>Электронные средства обучения (CD, DVD, видеофильмы, интерактивные плакаты, лицензионное программное обеспечение) для кабинета иностранного языка</t>
  </si>
  <si>
    <t>26.80.13.000; 26.20.40.190</t>
  </si>
  <si>
    <t>Электронные средства обучения (CD, DVD, видеофильмы, интерактивные плакаты, лицензионное программное обеспечение) для кабинета истории и обществознания</t>
  </si>
  <si>
    <t>32.99.53.130;26.20.40.190</t>
  </si>
  <si>
    <t>Электронные средства обучения (CD, DVD, видеофильмы, интерактивные плакаты, лицензионное программное обеспечение) для кабинета русского языка и литературы</t>
  </si>
  <si>
    <t>Электронные средства обучения (CD, DVD, интерактивные плакаты, лицензионное программное обеспечение) для кабинета биологии</t>
  </si>
  <si>
    <t>Электронные средства обучения для кабинета математики</t>
  </si>
  <si>
    <t>32.99.53.110</t>
  </si>
  <si>
    <t>Электронные учебные пособия по учебному предмету технология</t>
  </si>
  <si>
    <t>Электронные средства обучения для кабинета химии</t>
  </si>
  <si>
    <t>«Формирование комфортной городской среды»</t>
  </si>
  <si>
    <t>Растворы бетонные готовые тыс. м3</t>
  </si>
  <si>
    <t>23.20.13</t>
  </si>
  <si>
    <t>ООО "БЕТОНИНВЕСТ" Свердловская область, г.Сухой лог</t>
  </si>
  <si>
    <t>5091,5руб/м3</t>
  </si>
  <si>
    <t>1,728м3</t>
  </si>
  <si>
    <t>264 м3</t>
  </si>
  <si>
    <t>57 м3</t>
  </si>
  <si>
    <t>29 м3</t>
  </si>
  <si>
    <t>27 м3</t>
  </si>
  <si>
    <t>32,7 м3</t>
  </si>
  <si>
    <t>Облицовочные строительные материалы</t>
  </si>
  <si>
    <t>23.3.</t>
  </si>
  <si>
    <t>ООО "Исетский карьер облицовочных гранитов" Свердловская область, г.Екатеринбург</t>
  </si>
  <si>
    <t>10141руб/м2</t>
  </si>
  <si>
    <t>31,7м2</t>
  </si>
  <si>
    <t>4840 м2</t>
  </si>
  <si>
    <t>1050 м2</t>
  </si>
  <si>
    <t>Безопасные и качественные автомобильные дороги</t>
  </si>
  <si>
    <t>Общесистемные меры развития  дорожного хозяйства</t>
  </si>
  <si>
    <t>Средства транспротные для коммунального хозяйства</t>
  </si>
  <si>
    <t>29.10.59.130</t>
  </si>
  <si>
    <t>Дорожные машины КДМ на базе КАМАЗ</t>
  </si>
  <si>
    <t xml:space="preserve">Перечень техники, технологий и оборудования, необходимого для реализации национальных проектов </t>
  </si>
  <si>
    <t>Культура</t>
  </si>
  <si>
    <t>(в целом по национальному проекту)</t>
  </si>
  <si>
    <t>Балалайка прима концертная</t>
  </si>
  <si>
    <t>Домра трехструнная малая концертная</t>
  </si>
  <si>
    <t>32.20.12.124</t>
  </si>
  <si>
    <t>Производственный комбинат музыкальных инструментов фонда П.И. Чайковского, г. Москва</t>
  </si>
  <si>
    <t>Домра трехструнная альт студенческая</t>
  </si>
  <si>
    <t>Домра четырехструнная прима концертная</t>
  </si>
  <si>
    <t>Культурная среда</t>
  </si>
  <si>
    <t>Пианино</t>
  </si>
  <si>
    <t>32.20.11.120</t>
  </si>
  <si>
    <t>Аккордеон</t>
  </si>
  <si>
    <t>32.20.13.131</t>
  </si>
  <si>
    <t>ООО "Тульская Гармонь" г. Тула</t>
  </si>
  <si>
    <t>ООО "Юпитер" г. Москва</t>
  </si>
  <si>
    <t>Баян ученический</t>
  </si>
  <si>
    <t>32.20.13.132</t>
  </si>
  <si>
    <t>Гармонь серийная</t>
  </si>
  <si>
    <t>32.20.13.133</t>
  </si>
  <si>
    <t>Национальная программа "Образование"</t>
  </si>
  <si>
    <t>Федеральный проект "Современная школа"</t>
  </si>
  <si>
    <t>Квадрокоптер</t>
  </si>
  <si>
    <t>32.99.53.130</t>
  </si>
  <si>
    <t xml:space="preserve">Лётно-технические характеристики
Вес (с аккумуляторными батареями и воздушными винтами): 87  гр.
Максимальная рабочая скорость: 8 м/с
Время полета: 13 минут
Максимальная дальность полета: 100 м
Винты: 3 дюйма
Размеры: 98 х 92.5 х 41 мм
Встроенные функции - Дальномер, барометр, LED, система видения, 2,4 ГГц 802.11n Wi-Fi, 720p LiveView
Рабочая частота - 2.400 ГГц 
Камера:
Угол обзора объектива: 82.6°
Число Эффективных Пикселей: 5 Мп
Разрешение: 2592 x 1936
Поддерживаемые форматы файлов: JPG (Фото); MP4 (Видео)
Аккумулятор:
Емкость: 1100 мАч
Напряжение: 3.8 В
Возможность удаленного программирования – имеется.
</t>
  </si>
  <si>
    <t>Набор для конструирования моделей и узлов (пневматика)</t>
  </si>
  <si>
    <t xml:space="preserve">Конструкторский набор для практико-ориентированного изучения устройства и принципов работы механических моделей различной степени сложности для глубокого погружения в основы инженерии и технологии. Набор предназначен для изучения простых машин и механизмов, пневматики, потенциальной и кинетической энергии, преобразования и хранения энергии, электроники, оптики, программирования. Набор позволяет собирать 110 моделей. 
Набор содержит 2100 элементов и включает: компрессор, пружинный мотор, два электромотора, редуктор к мотору, две солнечных батареи, микромотор с функцией питания от солнечных батарей, ионистор,  четыре ручных распределительных пневматических клапана, пневматические цилиндры, оптические линзы, оптоволокно, лампы и светодиоды, зеркала, два кнопочных переключателя, фототранзистор, датчик температуры, конденсатор, два резистора,  два транзистора, контроллер, USB-кабель A mini-B для подключения к компьютеру, контейнер для батарейки формата «крона» (6LR61), крепёжные элементы и строительные блоки с креплением типа «ласточкин хвост».
Набор поставляется в пластиковом лотке размером 420х310х220 мм для универсального использования в школе.
К набору поставляется дидактический материал на русском языке (в электронном виде).
</t>
  </si>
  <si>
    <t>26.20.16.190</t>
  </si>
  <si>
    <t xml:space="preserve">Диагональ дисплея 65" Оптимальное разрешение 3840х2160
Контрастность 1200:1 Яркость 350 cd/м2         Точность позиционирования 1 мм                 Технология  распознавания касания инфракрасная Поверхность экрана матовая                           Количество распозн аваемых касаний 20   Распознавание различных объектов управления стилус, палец, ладонь – имеется                                     Динамики 2 с мощностью 10 Вт                                 Время отклика панели 8 мс                                           Углы обзора по горизонтали/вертикали 178 градусов Габаритные размеры 151,6 cм Ш x 93,2 cм В x 11,3 cм Г                  Вес 42 кг                                                           Соотношение сторон 16:9                                   Поддержка работы Multitouch, Multiuser .  Входы/выходы:                                                       Передняя панель:    HDMI 2.0 1 шт                                USB Type-B 1 шт                                                   USB Type-A 2 шт                                                        Задняя панель:     HDMI 2.0 in 2 шт                              VGA in 1 шт                                                                     RJ45 1 шт
USB Type-B 1 шт
USB 2.0 Type-A 2 шт
HDMI 1.4 out 1 шт
S/PDIF out 1 шт
Stereo 3.5 mmout 1 шт
Stereo 3.5 mmin 1 шт
RS-232 1 шт
OPS slot 1 шт
RS-232 1 шт
Имеются 2 антенны для модуля Wi-Fi
Имеется пульт дистанционного управления
Размер пикселя 0,43 мм
Имеются два маркера 
Температура хранения (в диапазоне от -20°С до +60°C)
Настенное крепление для панели находится в комплекте </t>
  </si>
  <si>
    <t xml:space="preserve">3д-принтер FDM </t>
  </si>
  <si>
    <t>26.20.16.120</t>
  </si>
  <si>
    <t xml:space="preserve">3D-принтер удовлетворяет следующим минимальным техническим характеристикам:
Технология печати: FDM, FFF;
3D-принтер использует следующие типы материалов для печати: Пластики ABS, PLA, HIPS, PVA, ULTRAN 630, ULTRAN 6130, ASA, ABS/PC, PET, PC, FRICTION, CAST, RELAX, ETERNAL, FLEX, RUBBER, SEALANT, PETG, AEROTEX, CERAMO, WAX, SBS, SBSPRO, PROTOTYPERSOFT, PRO-FLEX, TOTALPRO, NYLON, PEEK;
Толщина (диаметр сечения) используемой нити: 1,75 мм;
Минимальная толщина воспроизводимого слоя: 10 мкм;
Максимальная возможная производительность: 100 см3/ч;
Максимальная область построения детали (Длина х Ширина х Высота): 200х200х210 мм;
Габаритные размеры (Высота х Длина х Ширина):490х430х390 мм;
Вес: 17 кг;
Тип материала корпуса: Алюминий;
Тип конструктивного исполнения корпуса: Закрытый;
Количество печатающих головок (экструдер): 1;
Максимальная температура экструдера: 380 °C;
Диаметр сопла экструдера: 0,3 мм;
Тип материала платформы для печати: стекло;
Возможность подогрева платформы для печати: имеется;
Максимальная температура подогрева платформы для печати: 140 °C;
Возможность автономной печати: имеется;
Дополнительное охлаждение экструдера: имеется;
Контроль первого слоя построения: имеется;
Встроенный режим сушки пластика: имеется;
Система оповещения состояния принтера: имеется;
Автоматическая диагностика принтера: имеется;
Информационный ЖК(жидкокристаллический)-дисплей: имеется;
Автоматическая калибровка: имеется;
Поддержка операционной системы Windows, имеющейся у Заказчика: имеется;
Поддерживаемые форматы файлов для печати: Stl, Plgx;
Поддерживаемые интерфейсы: USB-B, Ethernet;
Максимальное энергопотребление при нагреве: 500 Вт
</t>
  </si>
  <si>
    <t>Picaso,Российская Федерация</t>
  </si>
  <si>
    <t>Министерство строительства и развития Свердловской области</t>
  </si>
  <si>
    <t>Министерство природных ресурсов и экологии Свердловской области</t>
  </si>
  <si>
    <t>Камышловский ГО</t>
  </si>
  <si>
    <t>Пышма</t>
  </si>
  <si>
    <t>Режевской ГО</t>
  </si>
  <si>
    <t>Домра концертная трехструнная альт</t>
  </si>
  <si>
    <t>Мензура мм 480-505, длина корпуса 325-335, ширина мм 300-310</t>
  </si>
  <si>
    <t>Домры производства ООО "ПКМИ фонда П.И. Чайковского"</t>
  </si>
  <si>
    <t>45200, 00</t>
  </si>
  <si>
    <t>М-3, черное, полированое</t>
  </si>
  <si>
    <t>Михаил Глинка</t>
  </si>
  <si>
    <t>650000, 00</t>
  </si>
  <si>
    <t xml:space="preserve">Ученический баян </t>
  </si>
  <si>
    <t>Размеры (Ш*Г*В 397*212*408 мм), вес 8 кг, трехрядный, двухголосный, с готовым аккомпанементом.</t>
  </si>
  <si>
    <t>"Тула 210" БН 39</t>
  </si>
  <si>
    <t>49500, 00</t>
  </si>
  <si>
    <t>Гитара классическая</t>
  </si>
  <si>
    <t>32.20.12.122</t>
  </si>
  <si>
    <t>размер 4/4, струн 6, материал верхний деки массив, целиком из массива, древесина верхней деки кедр.</t>
  </si>
  <si>
    <t>Doff Parlon Cllasic 4|4</t>
  </si>
  <si>
    <t>12150, 00</t>
  </si>
  <si>
    <t>Верхняя дека: шпон березы, дерево грифа: береза, накладка грифа береза, панцирь береза, корпус бук, длина минзуры 450мм, габаритные размеры 700*43*15 мм, колличество струн 3, кол-во ладов 24.</t>
  </si>
  <si>
    <t>Doff BPS</t>
  </si>
  <si>
    <t>11700, 00</t>
  </si>
  <si>
    <t>Аккордион</t>
  </si>
  <si>
    <t>Количество клавиш: 37
Количество кнопок: 96
Размеры: 420х190х475 мм
Вес: 10,5 кг</t>
  </si>
  <si>
    <t>Аккордеон «Тула» 37х96-III-7/2</t>
  </si>
  <si>
    <t>68970, 00</t>
  </si>
  <si>
    <t>Туринский ГО</t>
  </si>
  <si>
    <t>МФУ (принтер, сканер, копир)</t>
  </si>
  <si>
    <t>26.20.18.000 - 	Устройства периферийные с двумя или более функциями: печать данных, копирование, сканирование, прием и передача факсимильных сообщений</t>
  </si>
  <si>
    <t xml:space="preserve">МФУ лазерный HP LaserJet Pro M227sdn, A4, лазерный, белый
</t>
  </si>
  <si>
    <t>Ноутбук учителя</t>
  </si>
  <si>
    <t>26.20.11.110 - 	Компьютеры портативные массой не более 10 кг, такие как ноутбуки, планшетные компьютеры, карманные компьютеры, в том числе совмещающие функции мобильного телефонного аппарата</t>
  </si>
  <si>
    <t>Ноутбук-трансформер DELL Inspiron 5482, 14", IPS, Intel Core i5 8265U 1.6ГГц, 8Гб, 256Гб SSD, nVidia GeForce Mx130 - 2048 Мб, Windows 10, 5482-7058</t>
  </si>
  <si>
    <t>Интерактивный комлекс</t>
  </si>
  <si>
    <t>26.20.16.190 - Устройства ввода/вывода данных прочие</t>
  </si>
  <si>
    <t xml:space="preserve">Интерактивный дисплей модель SBID-MX165 (в составе интерактивной панели SBID-MX065) с ключом активации SMART Learning Suite </t>
  </si>
  <si>
    <t>Мобильное крепление для интерактивного комплекса</t>
  </si>
  <si>
    <t>26.20.16.190 -  Устройства ввода/вывода данных прочие</t>
  </si>
  <si>
    <t>Мобильная стойка</t>
  </si>
  <si>
    <t>Ноутбук мобильного класса</t>
  </si>
  <si>
    <t>Ноутбук-трансформер DELL Latitude 3190 Education 2-in-1</t>
  </si>
  <si>
    <t>Вычислительный блок интерактивного комплекса</t>
  </si>
  <si>
    <t>26.20.15.000 - 	Машины вычислительные электронные цифровые прочие, содержащие или не содержащие в одном корпусе одно или два из следующих устройств для автоматической обработки данных: запоминающие устройства, устройства ввода, устройства вывода</t>
  </si>
  <si>
    <t xml:space="preserve">PC67-N1-PC67-N1-7200U40H0G		</t>
  </si>
  <si>
    <t>Зд оборудование (3д принтер)</t>
  </si>
  <si>
    <t>26.20.16.120 - 	Принтеры</t>
  </si>
  <si>
    <t>3D принтер Picaso Designer X</t>
  </si>
  <si>
    <t>Пластик для 3д-принтера</t>
  </si>
  <si>
    <t xml:space="preserve">Пластик для 3д-принтера </t>
  </si>
  <si>
    <t xml:space="preserve">Квадрокоптер </t>
  </si>
  <si>
    <t>26.51.20.130	Радиоаппаратура дистанционного управления</t>
  </si>
  <si>
    <t>DJI Ryze Tello</t>
  </si>
  <si>
    <t>Практическое пособие для изучения основ механики, кинематики, динамики  в начальной  и основной школе</t>
  </si>
  <si>
    <t>32.99.53.130	Приборы, аппаратура и устройства учебные демонстрационные</t>
  </si>
  <si>
    <t>STEM PREP Физика Фишертехник</t>
  </si>
  <si>
    <t>Комплект для обучения шахматам</t>
  </si>
  <si>
    <t>Тренажёр-манекен для отработки сердечно-лёгочной реанимации</t>
  </si>
  <si>
    <t>Тренажер-манекен взрослого пострадавшего "Александр 2-0.1" (голова, торс) для отработки приемов сердечно-легочной реанимации (со светозвуковым индикатором)</t>
  </si>
  <si>
    <t>Тренажёр-манекен для отработки приемов удаления инородного тела из верхних дыхательных путей</t>
  </si>
  <si>
    <t>Тренажер-манекен взрослого пострадавшего "Искандер" для отработки приемов удаления инородного тела из верхних дыхательных путей</t>
  </si>
  <si>
    <t>Набор имитаторов травм и поражений</t>
  </si>
  <si>
    <t>Шина лестничная</t>
  </si>
  <si>
    <t>Шины проволочные Крамера (лестничные) для ног и рук</t>
  </si>
  <si>
    <t>Воротник шейный</t>
  </si>
  <si>
    <t>Бандаж шейный 2 шт разного размера</t>
  </si>
  <si>
    <t>Табельные средства для оказания первой медицинской помощи</t>
  </si>
  <si>
    <t xml:space="preserve">Жгут кровоостанавливающий 3шт                                                Бинт эластичный 0,1мх1,5м                                                   Бинт марл. нестерильный высок.плотн. 0,1мх5,0м 3шт                                                                </t>
  </si>
  <si>
    <t>Коврик для проведения сердечно-лёгочной реанимации</t>
  </si>
  <si>
    <t>Коврик 180 х 60 х 0,8 см</t>
  </si>
  <si>
    <t>Система видео-конференц-связи</t>
  </si>
  <si>
    <t xml:space="preserve">26.20.17 Интерактивный комплекс </t>
  </si>
  <si>
    <t xml:space="preserve">Специально разработана для малых и средних
переговорных комнат, к тому же, поддерживается разрешение FullHD. Поддерживает одновременный прием и передачу видео и
контента качеством 1080p@60кадр/сек., HD аудио, H.264 High Profile и Scalable VideoCoding (SVC).                                                                                                 В состав комплекта входит:
XT4000 Кодек
1 HD выход активен(2-й опционально)
1080p60 5X Zoom PTZ Камера
1-но направленный микрофон
Пульт дистанционного управления
Набор кабелей
Включенные функции:
Видео до 1080p60 High Profile
Поддержка SVC и Netsense
Передача контента: до 1080p60fps
Полнодуплексное аудио
H.239/ BFCP прием и передача                                                                                     
</t>
  </si>
  <si>
    <t>Монитор</t>
  </si>
  <si>
    <t>Экран: 27", частота: 60Гц, матрица IPS с разрешением 1920×1080, отношением сторон 16:9, яркостью 250кд/м2, разъем D-SUB (VGA), DVI, HDMI</t>
  </si>
  <si>
    <t>Цветной МФУ</t>
  </si>
  <si>
    <t xml:space="preserve">Теxнология печати: Струйная
Цветность печати: Цветная
Количество цветов: 4
Сетевое подключение: наличие 
Беспроводное подключение по Wi-Fi: наличие
Время выхода первой страницы, сек*: 6
Максимальная скорость черно-белой печати A4 (драфт), стр/мин*: 34
Максимальная скорость цветной печати A4 (драфт), стр/мин*: 34 
Цветное копирование: наличие 
Максимальное разрешение копира (ч/б): 600x1200
Максимальное разрешение копира (цветн.): 600x1200
Скорость черно-белого копирования A4, стр/мин: 22
Скорость цветного копирования A4, стр/мин: 22
Максимальное количество копий за цикл: 999
Разрешение сканера, dpi: 1200x2400
Скорость черно-белого сканирования A4, стр/мин: 30
Скорость цветного сканирования A4, стр/мин: 30
Подача бумаги стандартная, листов: 880
Емкость выxодныx лотков, листов: 150
ЖК-дисплей:наличие
</t>
  </si>
  <si>
    <t>Карта памяти для фотоаппарата/видеокамеры</t>
  </si>
  <si>
    <t>26.30.1 Камера</t>
  </si>
  <si>
    <t>Объем памяти 128 Гб, класс 10</t>
  </si>
  <si>
    <t>Жилье и городская среда/Формирование современной городской среды в городском округе Сухой Лог до 2024 года</t>
  </si>
  <si>
    <t>Формирование комфортной городской среды</t>
  </si>
  <si>
    <t>Веревочный парк "Тропа тенехвоста"</t>
  </si>
  <si>
    <t xml:space="preserve">42.99.22.120 </t>
  </si>
  <si>
    <t>Высота: 6 м
Количество уровней 2
Общее количество препятствий 12
Общая протяженность: 65 м</t>
  </si>
  <si>
    <t>Цари спарты</t>
  </si>
  <si>
    <t>Туалет</t>
  </si>
  <si>
    <t>Туалетный модуль КМТ- 4.3А-2
Тип: сетевой, социальный
Кол-во мест: 6  (3 отделения: женское, мужское, для МГН)</t>
  </si>
  <si>
    <t>TUALET.RU</t>
  </si>
  <si>
    <t>ГО Сухой Лог</t>
  </si>
  <si>
    <t>Компьютер</t>
  </si>
  <si>
    <t>26.20.11.110; 26.20.15.000; 26.20.19</t>
  </si>
  <si>
    <t>ООО "Центр Эврика"</t>
  </si>
  <si>
    <t>Лыжный комплект</t>
  </si>
  <si>
    <t>32.30.11.111</t>
  </si>
  <si>
    <t>лыжи-пластик, палки-стеклопластик</t>
  </si>
  <si>
    <t>ИП Кудряшов</t>
  </si>
  <si>
    <t>Сетка волейбольная</t>
  </si>
  <si>
    <t>32.30.15.111</t>
  </si>
  <si>
    <t>ячейка сетки 31мм</t>
  </si>
  <si>
    <t>ГО Краснотурьинск</t>
  </si>
  <si>
    <t>-</t>
  </si>
  <si>
    <r>
      <t xml:space="preserve">Процессор </t>
    </r>
    <r>
      <rPr>
        <sz val="8"/>
        <color theme="1"/>
        <rFont val="Liberation Serif"/>
        <family val="1"/>
        <charset val="204"/>
      </rPr>
      <t>Intel Core i5-3470 Ivy Bridge 3200 МГц s1155</t>
    </r>
  </si>
  <si>
    <t>42.99.12.120 42.99.12.124</t>
  </si>
  <si>
    <t>Объекты и сооружения для отдыха                                                           Территории парковые и парки для отдыха</t>
  </si>
  <si>
    <t>стоимость определяется на основании сметного расчета</t>
  </si>
  <si>
    <t>50384945,7 рублей</t>
  </si>
  <si>
    <t>Ивдельский ГО</t>
  </si>
  <si>
    <t>89497450 рублей</t>
  </si>
  <si>
    <t>11451400 рублей</t>
  </si>
  <si>
    <t>8967100 рублей</t>
  </si>
  <si>
    <t>8000000 рублей</t>
  </si>
  <si>
    <t>12000000 рублей</t>
  </si>
  <si>
    <t xml:space="preserve"> «Обеспечение устойчивого сокращения непригодного для проживания жилищного фонда».</t>
  </si>
  <si>
    <t>68.10.10.000 68.10.14.000</t>
  </si>
  <si>
    <t>Услуги по покупке и продаже собственного недвижимого имущества.                                                                                                  Услуги по покупке и продаже нежилых зданий и занимаемых ими земельных участков</t>
  </si>
  <si>
    <t>стоимость кв. метра устанавливается на основании Постановления администрации Ивдельского городского округа</t>
  </si>
  <si>
    <t>70145413,97 рублей</t>
  </si>
  <si>
    <t>9934652,8 рублей</t>
  </si>
  <si>
    <t>172885663,85 рублей</t>
  </si>
  <si>
    <t>Гаринский ГО</t>
  </si>
  <si>
    <t>Пианино «Михаил Глинка»</t>
  </si>
  <si>
    <t>Полная клавиатура - 88 клавиш. Футор из древесины твёрдых хвойных пород.Резонансная дека и рипки из альпийской ели. Штег из цельного красного бука. Вирбельбанк многослойная буковая доска.Рама из серого чугуна, отлитая в песчаной форме.Стальные струны с медной обмоткой.Корпус из массива ели.Механика выполнена по технологии C.Bechstein.Молоточки обтянуты войлоком из овечьей шерсти.</t>
  </si>
  <si>
    <t xml:space="preserve"> Компания "Нева Саунд" </t>
  </si>
  <si>
    <t>41*58/120, 4-х голосный, 2 бороды+М 13 регистров,  готово выборный, бас-баритон 2-4-х голосный</t>
  </si>
  <si>
    <t>ООО «Баян Юпитер» </t>
  </si>
  <si>
    <t>2-х голосный, цельно планочный, диапазон 55/92*52/100, готово выборный, 5-ти рядный</t>
  </si>
  <si>
    <t>Баян концертный</t>
  </si>
  <si>
    <t>3-х голосный, цельно планочный, диапазон 58/96*55/120, готово выборный, 5-ти рядный, 5 бород, 7 регистров</t>
  </si>
  <si>
    <t xml:space="preserve">Скрипка ученическая 1/4 </t>
  </si>
  <si>
    <t>32.20.12.111</t>
  </si>
  <si>
    <t>Размер корпуса — 280 мм, верхняя дека — массив ели, корпус — массив клёна, лак — спиртовой, струны — For-tune, подставка — Symphony (клен), гриф — чёрное дерево, подгрифник — углепластик с машинками, подбородник — чёрное дерево, боковое крепление, пуговка — чёрное дерево, колки — чёрное дерево</t>
  </si>
  <si>
    <t>Компания "Горонок Струнные Инструменты"</t>
  </si>
  <si>
    <t xml:space="preserve">Скрипка ученическая 1/2 </t>
  </si>
  <si>
    <t>Размер корпуса — 310 мм, верхняя дека — массив ели, корпус — массив клёна, лак — спиртовой, струны — For-tune, подставка — Symphony (клен), гриф — чёрное дерево, подгрифник — углепластик с машинками, подбородник — чёрное дерево, боковое крепление, пуговка — чёрное дерево, колки — чёрное дерево</t>
  </si>
  <si>
    <t xml:space="preserve">Скрипка ученическая 3/4 </t>
  </si>
  <si>
    <t>Размер корпуса — 335 мм, верхняя дека — массив ели, корпус — массив клёна, лак — спиртовой, струны — For-tune, подставка — Symphony (клен), гриф — чёрное дерево, подгрифник — углепластик с машинками, подбородник — чёрное дерево, боковое крепление, пуговка — чёрное дерево, колки — чёрное дерево</t>
  </si>
  <si>
    <t xml:space="preserve">Скрипка ученическая 7/8 </t>
  </si>
  <si>
    <t>Размер корпуса — 345 мм, верхняя дека — массив ели, корпус — массив волнистого клёна, лак — спиртовой, струны — Pirastro Chromcor, подставка — Symphony (клен), гриф — чёрное дерево, подгрифник — углепластик с машинками, подбородник — чёрное дерево, боковое крепление, пуговка — чёрное дерево, колки — чёрное дерево</t>
  </si>
  <si>
    <r>
      <t>Дека – резонансная ель, корпус – клен-явор, гриф – палисандр, накладка на гриф – черное дерево, панцирь – палисандр, подставка, порожки, штап, розетка (звуковое отверстие) – твердые породы древесины, лак – лаковое покрытие на шеллачной основе, точки – перламутр, лады «Sintoms» (27 шт.) – нейзильбер, колковая механика с металлическими головками, струны от производителя, мензура, мм. – 360, длина корпуса,</t>
    </r>
    <r>
      <rPr>
        <sz val="8"/>
        <color rgb="FF333333"/>
        <rFont val="Liberation Serif"/>
        <family val="1"/>
        <charset val="204"/>
      </rPr>
      <t xml:space="preserve"> мм. – </t>
    </r>
    <r>
      <rPr>
        <sz val="8"/>
        <color theme="1"/>
        <rFont val="Liberation Serif"/>
        <family val="1"/>
        <charset val="204"/>
      </rPr>
      <t>275-285, ширина корпуса, мм. – 260-270</t>
    </r>
  </si>
  <si>
    <t xml:space="preserve"> 
ООО "ПКМИ фонда П.И. Чайковского"</t>
  </si>
  <si>
    <t>Ксилофон студенческий</t>
  </si>
  <si>
    <t>36.30.16.117</t>
  </si>
  <si>
    <t xml:space="preserve">Sinkopa Percussion </t>
  </si>
  <si>
    <t>Смычок для оркестровых струнных смычковых инструментов</t>
  </si>
  <si>
    <t>32.20.20.120</t>
  </si>
  <si>
    <t>Размер 3/4. Белый натуральный волос. Гранёная трость Материал трости — бразильское дерево. Длина трости/см — 66-67. 2) Размер 4/4. Белый натуральный волос. Гранёная трость. Материал трости — бразильское дерево. Длина трости/см — 72,5-73.</t>
  </si>
  <si>
    <t>Звуковое оборудование и комплектующие</t>
  </si>
  <si>
    <t>26.40.51</t>
  </si>
  <si>
    <t>1) Комплект звукоусиления на базе активной акустики, активная акустическая система, НЧ: 2*15, ВЧ: 1*44, частотная характеристика 42 Гц-20 кГц, чувствительность (1Вт/1м) 101 дБ. Максимальный уровень звукового давления 133 дБ, номинальная мощность 1200 Вт. Пиковая мощность 2400 Вт. Сопротивление 4 Ом. Разделительный фильтр 1,6 кГц. Материал корпуса ДВП. Вес нетто- 68 кг. 2) Комплект звукоусиления на базе активной акустики, активная акустическая система, входная чувствительность 0,775 в. Программная мощность 1400 Вт (РЕАК). Частотный диапазон 47 Гц-20 кГц. Максимальный уровень звукового давления 128 дБ пик, номинальная мощность 700 Вт. Сопротивление 8 Ом. Материал корпуса ДВП. Вес нетто- 31 кг</t>
  </si>
  <si>
    <t>ООО "Технологии"</t>
  </si>
  <si>
    <t>Световое оборудование и комплектующие</t>
  </si>
  <si>
    <t>27.40.39.113</t>
  </si>
  <si>
    <r>
      <t>1)</t>
    </r>
    <r>
      <rPr>
        <b/>
        <sz val="8"/>
        <color rgb="FF000000"/>
        <rFont val="Liberation Serif"/>
        <family val="1"/>
        <charset val="204"/>
      </rPr>
      <t xml:space="preserve"> </t>
    </r>
    <r>
      <rPr>
        <sz val="8"/>
        <color rgb="FF000000"/>
        <rFont val="Liberation Serif"/>
        <family val="1"/>
        <charset val="204"/>
      </rPr>
      <t xml:space="preserve">Big Dipper LP012W-H: Количество светодиодов: 54 х 3Вт. Срок службы светодиодов: 50,000 часов. Питание: AC110-240В/50-60Гц. Цвета: теплый белый. Каналы DMX: 2. Размеры: 212х216х282мм.Вес: 2,45кг. </t>
    </r>
    <r>
      <rPr>
        <sz val="8"/>
        <color theme="1"/>
        <rFont val="Liberation Serif"/>
        <family val="1"/>
        <charset val="204"/>
      </rPr>
      <t>2)</t>
    </r>
    <r>
      <rPr>
        <b/>
        <sz val="8"/>
        <color theme="1"/>
        <rFont val="Liberation Serif"/>
        <family val="1"/>
        <charset val="204"/>
      </rPr>
      <t xml:space="preserve"> </t>
    </r>
    <r>
      <rPr>
        <sz val="8"/>
        <color theme="1"/>
        <rFont val="Liberation Serif"/>
        <family val="1"/>
        <charset val="204"/>
      </rPr>
      <t>Xline Light GOBO GALAXY</t>
    </r>
    <r>
      <rPr>
        <b/>
        <sz val="8"/>
        <color theme="1"/>
        <rFont val="Liberation Serif"/>
        <family val="1"/>
        <charset val="204"/>
      </rPr>
      <t>:</t>
    </r>
    <r>
      <rPr>
        <sz val="8"/>
        <color theme="1"/>
        <rFont val="Liberation Serif"/>
        <family val="1"/>
        <charset val="204"/>
      </rPr>
      <t>Источник света:4x1 Вт RGBA LED (эффект дэрби), 8x1 Вт RGBA GOBO LED, 8x1 Вт RGBA WASH LED, красный и зелёный лазер, потребляемая мощность, Вт: 55, Ресурс, ч: 50 000, дисплей: 4-кнопочный LED, рабочее напряжение, В: AC110-240 В 50/60 Гц, Разъемы: 3-pin XLR In/Out, Размер (ШхВхГ), мм: 440x220x150, Вес, кг: 3,37</t>
    </r>
    <r>
      <rPr>
        <sz val="8"/>
        <color rgb="FF000000"/>
        <rFont val="Liberation Serif"/>
        <family val="1"/>
        <charset val="204"/>
      </rPr>
      <t xml:space="preserve">. </t>
    </r>
    <r>
      <rPr>
        <sz val="8"/>
        <color theme="1"/>
        <rFont val="Liberation Serif"/>
        <family val="1"/>
        <charset val="204"/>
      </rPr>
      <t>3)</t>
    </r>
    <r>
      <rPr>
        <sz val="8"/>
        <color rgb="FF000000"/>
        <rFont val="Liberation Serif"/>
        <family val="1"/>
        <charset val="204"/>
      </rPr>
      <t xml:space="preserve"> Xline Light LED BEAM 60</t>
    </r>
    <r>
      <rPr>
        <b/>
        <sz val="8"/>
        <color rgb="FF000000"/>
        <rFont val="Liberation Serif"/>
        <family val="1"/>
        <charset val="204"/>
      </rPr>
      <t xml:space="preserve">: </t>
    </r>
    <r>
      <rPr>
        <sz val="8"/>
        <color rgb="FF000000"/>
        <rFont val="Liberation Serif"/>
        <family val="1"/>
        <charset val="204"/>
      </rPr>
      <t>источник света: 1x60 Вт, светодиод RGBW, Ресурс, ч: 50 000, Угол раскрытия луча, град.: 4°,DMX-каналы: 8/16, Управление: DMX, Дисплей: OLED, Позиционирование Pan/Tilt, град.: 540° / 210°. Диммер: 0-100%, Рабочее напряжение, В: AC100-240 В, 50/60 Гц,Разъемы: 3-pin XLR In/Out, Класс защиты: IP20, Размер (ШхВхГ), мм: 245х145х315, Вес, кг: 4.</t>
    </r>
  </si>
  <si>
    <t>ООО "Лютнер СПб"</t>
  </si>
  <si>
    <t>Конференц-стол</t>
  </si>
  <si>
    <t>31.01.12.110</t>
  </si>
  <si>
    <t>Столешница (крышка) стола из ЛДСП толщиной 16 мм. Цвет бук.</t>
  </si>
  <si>
    <t>ИП "Богданова С.С."</t>
  </si>
  <si>
    <t>Стол компьютерный</t>
  </si>
  <si>
    <t>Стол учителя</t>
  </si>
  <si>
    <t>Столешница (крышка) стола из ЛДСП толщиной 16 мм. Цвет ясень.</t>
  </si>
  <si>
    <t>Шкафы с открытыми и закрытыми витринами</t>
  </si>
  <si>
    <t>31.01.12.130</t>
  </si>
  <si>
    <t>Столешница (крышка) стола из ЛДСП толщиной 16 мм. Цвет бук, ясень, вишня.</t>
  </si>
  <si>
    <t>Стол и два стула (комплект ученический), Стол ученический трапециевидный регулируемый по высоте и два стула  регулируемых по высоте (комплект ученический)</t>
  </si>
  <si>
    <t>31.01.12.122</t>
  </si>
  <si>
    <t>Цвет: бук. Стол и 2 стула, не регулируемые по высоте на ростовые группы № 4,№5.  Металлический каркас  выполнен из прямоугольной трубы сечением 25*25 мм., окрашен износостойкой порошковой краской. Торцы каркаса закрыты пластиковыми заглушками. Базовый цвет каркаса – СЕРЫЙ. Столешница (крышка) стола и передняя панель  (царга) изготовлены из ЛДСП толщиной 16 мм.</t>
  </si>
  <si>
    <t>Кресло для посетителей (кресла для концертного зала секциями по 4 штуки)</t>
  </si>
  <si>
    <t>31.01.11.150</t>
  </si>
  <si>
    <r>
      <t>Кресла изготавливаются секциями по 4 посадочных места, обивочный материал экокожа. Состав: Верхний слой: Полиуретан - 100%. Нижний слой: Хлопок - 35%, Полиэстер (полиэфир) - 65%. Плотность: 450 г/м2. Толщина 1,1 мм. Устойчивость к истиранию: 50 000 циклов; высота – 1000 мм; - высота сидения – 465</t>
    </r>
    <r>
      <rPr>
        <u/>
        <sz val="8"/>
        <color theme="1"/>
        <rFont val="Liberation Serif"/>
        <family val="1"/>
        <charset val="204"/>
      </rPr>
      <t>+</t>
    </r>
    <r>
      <rPr>
        <sz val="8"/>
        <color theme="1"/>
        <rFont val="Liberation Serif"/>
        <family val="1"/>
        <charset val="204"/>
      </rPr>
      <t>10  мм* (диапазонное значение); - глубина кресла с опущенным сиденьем 685 мм; - глубина кресла при поднятом сиденье 460 мм;  - длина секции из 4 кресел от 2100 до 2120 мм*(диапазонное значение);</t>
    </r>
  </si>
  <si>
    <t>ООО "Русмебельпром"</t>
  </si>
  <si>
    <t xml:space="preserve">Комплект учебных материалов (клавиры опер) </t>
  </si>
  <si>
    <t>58.11.11.000</t>
  </si>
  <si>
    <t>Офсетная бумага, плотность 80 г/кв.м. в мягком и  твёдом переплётах. Черно-белая печать.</t>
  </si>
  <si>
    <t>Издательство «Композитор • Санкт-Петербург» </t>
  </si>
  <si>
    <t xml:space="preserve">Комплект учебных материалов (учебная литература по предметам сольфеджио, музыкальная литература) </t>
  </si>
  <si>
    <t>Издательство "Музыка"</t>
  </si>
  <si>
    <t xml:space="preserve">Комплект учебных материалов (учебная литература по предмету слушание музыки) </t>
  </si>
  <si>
    <t>Издательство "Престо"</t>
  </si>
  <si>
    <t>Электронные образовательные комплексы для обучающихся (интерактивные пособия)</t>
  </si>
  <si>
    <t>58.29.29.000 </t>
  </si>
  <si>
    <t>Пособие включает в себя текстовые, нотные, иллюстративные, аудио- и видеоматериалы, различные виды интерактивных заданий, викторины и тесты с функцией проверки допущенных ошибок</t>
  </si>
  <si>
    <t>квадрокоптер</t>
  </si>
  <si>
    <t xml:space="preserve">Вес (с аккумуляторными батареями и воздушными винтами): 87  г.
Максимальная рабочая скорость: 8 м/с.
Время полета: 13 минут.
Максимальная дальность полета: 100 м.
Винты: 3 дюйма.
Размеры: 98 х 92.5 х 41 мм.
Встроенные функции: дальномер, барометр, LED, система видения, 2,4 ГГц 802.11n Wi-Fi, 720p Live View.
Рабочая частота – 2,400 ГГц.
Камера: угол обзора объектива: 82.6°. Число эффективных пикселей: 5 Мп. Разрешение: 2592 x 1936 пикселей. Поддерживаемые форматы файлов: JPG (фото); MP4 (видео). Аккумулятор: емкость: 1100 мАч, напряжение: 3.8 В.
Возможность удаленного программирования – имеется.
</t>
  </si>
  <si>
    <r>
      <t>Китайская Народная Республика*</t>
    </r>
    <r>
      <rPr>
        <b/>
        <sz val="8"/>
        <color theme="1"/>
        <rFont val="Liberation Serif"/>
        <family val="1"/>
        <charset val="204"/>
      </rPr>
      <t xml:space="preserve"> (* - здесь и далее - Фактически состоявшиеся закупки и приобретенные товары и оборудование в 2019 году (преференции не предоставлялись российским производителям, так как закупки осуществлялись в рамках 44-ФЗ)</t>
    </r>
  </si>
  <si>
    <t>3 (шт)</t>
  </si>
  <si>
    <t>30.30.32.120</t>
  </si>
  <si>
    <t xml:space="preserve">Компактный дрон с 3-осевым стабилизатором, камерой 4К, максимальной дальностью передачи сигнала 6 км; </t>
  </si>
  <si>
    <t>Китайская Народная Республика*</t>
  </si>
  <si>
    <t>1 (шт)</t>
  </si>
  <si>
    <t>3D-принтер удовлетворяет  следующим минимальным техническим характеристикам:Технология печати: FDM, FFF;            3D-принтер должен использовать  следующие типы материлов для печати: Пластики ABS, PLA, HIPS, PVA, ULTRAN 630, ULTRAN 6130, ASA, ABS/PC, PET, PC, FRICTION, CAST, RELAX, ETERNAL, FLEX, RUBBER, SEALANT, PETG, AEROTEX, CERAMO, WAX, SBS, SBSPRO, PROTOTYPERSOFT, PRO-FLEX, TOTALPRO, NYLON, PEEK; Толщина (диаметр сечения) используемой нити:  1,75 мм; Минимальная толщина воспроизводимого слоя: : 10 мкм; Максимальная возможная производительность:  100 см3/ч; Максимальная область построения детали (Длина х Ширина х Высота):  200х200х210 мм; Габаритные размеры (Высота х Длина х Ширина):  490х430х390 мм ; Вес:  17 кг; Тип материала корпуса: Алюминий; Тип конструктивного исполнения корпуса: Закрытый; Количество печатающих головок (экструдер): 1; Максимальная температура экструдера: 380 °C; Диаметр сопла экструдера:  0,3 мм; Тип материала платформы для печати: стекло; Возможность подогрева платформы для печати: имеется; Максимальная температура подогрева платформы для печати:  140 °C; Возможность автономной печати: имеется; Дополнительное охлаждение экструдера: имеется; Контроль первого слоя построения: имеется; Встроенный режим сушки пластика: имеется; Система оповещения состояния принтера: имеется; Автоматическая диагностика принтера: имеется; Информационный ЖК(жидкокристаллический) -дисплей: имеется; Автоматическая калибровка: имеется; Поддержка операционной системы Windows, имеющейся у Заказчика: имеется; Поддерживаемые форматы файлов для печати:  Stl, Plgx; Поддерживаемые интерфейсы:  USB-B, Ethernet; Максимальное энергопотребление при нагреве: 500 Вт.</t>
  </si>
  <si>
    <t>Российская Федерация</t>
  </si>
  <si>
    <t>26.20.18.000</t>
  </si>
  <si>
    <t>Тип устройства: МФУ (принтер, сканер, копир)
Цветность: черно-белый
Формат бумаги: А4
Технология печати: лазерная
Разрешение печати: 600х600 точек                                                Скорость печати:  28 листов/мин
Скорость сканирования: 15 листов/мин
Скорость копирования: 28 листов/мин
Внутренняя память:  256 Мб
Емкость автоподатчика сканера:  35 листов</t>
  </si>
  <si>
    <t>Теxнология печати: Струйная  Цветность печати: Цветная
Количество цветов: 4
Сетевое подключение: наличие 
Беспроводное подключение по Wi-Fi: наличие
Время выхода первой страницы, сек*: 6
Максимальная скорость черно-белой печати A4 (драфт), стр/мин*: 34
Максимальная скорость цветной печати A4 (драфт), стр/мин*: 34 
Цветное копирование: наличие 
Максимальное разрешение копира (ч/б): 600x1200
Максимальное разрешение копира (цветн.): 600x1200
Скорость черно-белого копирования A4, стр/мин: 22
Скорость цветного копирования A4, стр/мин: 22
Максимальное количество копий за цикл: 999
Разрешение сканера, dpi: 1200x2400Скорость черно-белого сканирования A4, стр/мин: 30
Скорость цветного сканирования A4, стр/мин: 30
Подача бумаги стандартная, листов: 880
Емкость выxодныx лотков, листов: 150
ЖК-дисплей: наличие</t>
  </si>
  <si>
    <t>информация отсутствует</t>
  </si>
  <si>
    <t xml:space="preserve">Электролобзик </t>
  </si>
  <si>
    <t>28.24.11.000</t>
  </si>
  <si>
    <t xml:space="preserve"> ---</t>
  </si>
  <si>
    <t>Федеративная Республика Германии*</t>
  </si>
  <si>
    <t>2 (шт)</t>
  </si>
  <si>
    <t>Размер экрана по диагонали: 1625 мм
Разрешение экрана:  3840х2160 пикселей
Встроенные акустические системы: наличие
Количество одновременно распознаваемых касаний сенсорным экраном:  20 касаний
Высота срабатывания сенсора экрана: не более З мм от поверхности экрана Встроенные функции распознавания объектов касания (палец или безбатарейный стилус):наличие
Количество поддерживаемых безбатарейных стилусов одновременно:  2 шт.
Возможность подключения к сети Ethernet проводным и беспроводным способом (Wi-Fi):наличие
Возможность использования ладони в качестве инструмента стирания либо игнорирования касаний экрана ладонью: наличие
Интегрированный датчик освещенности для автоматической коррекции яркости подсветки: наличие
Возможность графического комментирования поверх произвольного изображения, в том числе от физически подключенного источника видеосигнала: наличие
Интегрированные функции вывода изображений с экранов мобильных устройств (на платформе Windows, MacOS, Android, ChromeOS), а также с возможностью интерактивного взаимодействия (управления) с устройством-источником: наличие
Интегрированный в пользовательский интерфейс функционал просмотра и работы с файлами основных форматов с  или сетевого сервера: наличие Поддержка встроенными средствами дистанционного управления рабочими параметрами устройства через внешние системы: наличие</t>
  </si>
  <si>
    <t>Диаметр нити, мм - 1,75. Температура плавления - в диа-пазоне от 190 до 230 ℃. Тип пластика – PLA. 
Вес – 750 грамм.
Цвет - в ассортименте. В состав комплекта входят: Пла-стиковая катушка с намотанной нитью диаметром 1,75 мм в изолированном пакете.</t>
  </si>
  <si>
    <t>10 (шт)</t>
  </si>
  <si>
    <t xml:space="preserve">Комплект для обучения шахматам включает часы шахматные и набор шахмат.
1. Часы шахматные: 
Представляют собой классические кварцевые аналоговые часы. Часы просты в использовании и установке контроля, имеют надежное качество сборки. Имеются большие кнопки переключения времени для удобства игры в блиц.
2. Шахматы:
Фигуры изготовлены из древесины. 
Доска изготовлена из древесины.
Покрытие фигур – лак. Покрытие доски – лак. 
Размер доски – 29 х 29 см, клетки – 3.3 см. 
Высота короля – 7 см, пешки – 4 см.
</t>
  </si>
  <si>
    <t>Шина лестничная включает проволочные шины Крамера (лестничные) для ног и рук. Шины проволочные Крамера предназначены для фиксации переломов верхних и нижних конечностей при транспортировке больных. Шины изготовлены из углеродистой стали марки Ст3 ГОСТ 380-71, покрытие - металлическое цинковое. В комплект входят шины проволочные лестничные для верхних и нижних конечностей. 
Габаритные размеры: (длина х ширина):
Шины для ног – 1200 мм х 110 мм;
Шины для рук – 800 мм х 80 мм</t>
  </si>
  <si>
    <t>1 (комп)</t>
  </si>
  <si>
    <t>Коврик размером 180 х 60 х 0,8 см. Изготовлен из пенополиэтилена.</t>
  </si>
  <si>
    <t xml:space="preserve">Форм-фактор: трансформер                                                          Жесткая, неотключаемая клавиатура: наличие
Сенсорный экран: наличие                                                            Угол поворота сенсорного экрана: 360 градусов
Диагональ сенсорного экрана:  14 дюймов
Разрешение сенсорного экрана: 1920х1080 пикселей
Производительность процессора (по тесту PassMark - CPU ВenchMark http://www.cpubenchmark.net/): не менее 7500 единиц 
Объем оперативной памяти: 8 Гб                                          Предустановленная операционная система с графическим пользовательским интерфейсом, обеспечивающая работу распространенных образовательных и общесистемных приложений: требуется                         Программное обеспечение (далее – ПО) для просмотра и редактирования текстовых документов, электронных таблиц и презентаций распространенных форматов (.odt, .txt, .rtf, .doc, .docx, .ods, .xls, .xlsx, .odp, .ppt, .pptx): наличие   </t>
  </si>
  <si>
    <t xml:space="preserve">Форм-фактор: трансформер        Жесткая клавиатура: наличие
Наличие русской раскладки клавиатуры: наличие
Сенсорный экран: наличие
Угол поворота сенсорного экрана: 360 градусов
Диагональ сенсорного экрана: 11 дюймов
Производительность процессора (по тесту PassMark - CPU ВenchMark http://www.cpubenchmark.net/): не менее 2000 единиц  
Объем оперативной памяти: 4 Гб
Объем накопителя SSD/eMMC: 128 Гб
Стилус в комплекте поставки: наличие
Время автономной работы от батареи: не менее 7 часов
Вес ноутбука: не более 1,4 кг
Корпус ноутбука специально подготовлен для безопасного использо-вания в учебном процессе (имеет защитное стекло повышенной прочности, выдерживает падение с высоты не менее 700 мм, сохраняет работоспособность при попадании влаги, а также имеет противоскользящие и смягчающие удары элементы на корпусе).Предустановленная операционная система с графическим пользовательским интерфейсом, обеспечивающая работу распространенных образовательных и общеси-стемных приложений: наличиеПО для просмотра и редактирования текстовых документов, электронных таблиц и презентаций распространенных форматов (.odt, .txt, .rtf, .doc, .docx, .ods, .xls, .xlsx, .odp, .ppt, .pptx): наличие                                                         </t>
  </si>
  <si>
    <t xml:space="preserve">Минимальные: манекен взрослого или ребенка (торс и голова), возможно переключение режимов взрослый/ребенок, Рекомендуемые: манекен взрослого или ребенка (торс и голова) с контроллером, возможно переключение режимов взрослый/ребенок </t>
  </si>
  <si>
    <t xml:space="preserve">Набор для демонстрации травм и поражений на манекене или живом человеке, полученных во время ДТП, несчастных случаев, военных действий </t>
  </si>
  <si>
    <t>Фотоаппарат с объективом</t>
  </si>
  <si>
    <t>26.70.14.190</t>
  </si>
  <si>
    <t xml:space="preserve">Количество мегапикселей 24.2 Мп (эффективных), 24.72 Мп (общих); </t>
  </si>
  <si>
    <t>Набор пилок для лобзика</t>
  </si>
  <si>
    <t>25.73.30.295</t>
  </si>
  <si>
    <t>Южная корея</t>
  </si>
  <si>
    <t>2(шт)</t>
  </si>
  <si>
    <t>Шахматный стол гроссмейстерский с часами Кварц</t>
  </si>
  <si>
    <t>32.40.42.191</t>
  </si>
  <si>
    <t xml:space="preserve">Размер стола - 80х60х72 см, игровое поле 36х36 см, король h=11.5 см.
Диаметр основания короля: 4 см.
Высота пешки: 5,5 см.
Диаметр основания пешки: 3,5 см.
Размер клетки: 4,5 см.
Часы двойные, чёрные, 18х12 см.
Материал пластиковые.
</t>
  </si>
  <si>
    <t>стол- Российская Федерация;  часы- Китайская Народная Республика*</t>
  </si>
  <si>
    <t>Многофункциональное устройство с цветной печатью</t>
  </si>
  <si>
    <t>Новолялинский ГО</t>
  </si>
  <si>
    <t>26.20.11.110;</t>
  </si>
  <si>
    <t>Мобильный компьютер учителя</t>
  </si>
  <si>
    <t xml:space="preserve">Интерактивный комплекс </t>
  </si>
  <si>
    <t>26.20.16.120;</t>
  </si>
  <si>
    <t>3д принтер профессионального качества</t>
  </si>
  <si>
    <t>Мобильный компьютер ученика, лицензионное программное обеспечение</t>
  </si>
  <si>
    <t>25.73.30.182;</t>
  </si>
  <si>
    <t>Электродрель</t>
  </si>
  <si>
    <t>26.51.33.121</t>
  </si>
  <si>
    <t>Штангенциркуль цифровой</t>
  </si>
  <si>
    <t>25.73.20.110;</t>
  </si>
  <si>
    <t>Электролобзик</t>
  </si>
  <si>
    <t xml:space="preserve">Квадрокоптер тренировочный RFT для FPV полетов </t>
  </si>
  <si>
    <t>26.20.15.000;</t>
  </si>
  <si>
    <t xml:space="preserve">Фотоаппарат </t>
  </si>
  <si>
    <t>26.20.16.190;</t>
  </si>
  <si>
    <t>Цифровая видеокамера</t>
  </si>
  <si>
    <t>26.40.41.000;</t>
  </si>
  <si>
    <t>Микрофоны беспроводные</t>
  </si>
  <si>
    <t>Набор для игры в шахматы</t>
  </si>
  <si>
    <t>16.29.14.199;</t>
  </si>
  <si>
    <t>Мебель</t>
  </si>
  <si>
    <t>Объекты и сооружения для отдыха</t>
  </si>
  <si>
    <t>42.99.12</t>
  </si>
  <si>
    <t>Комплексное благоустройство сквера на привокзальной площади г. Новая Ляля, ул. Гагарина, 25</t>
  </si>
  <si>
    <t>ООО "Первый бетонный"</t>
  </si>
  <si>
    <t>Комплексное благоустройство сквера на привокзальной площади п. Лобва, ул. Советская,40</t>
  </si>
  <si>
    <t>Заказчик</t>
  </si>
  <si>
    <t>Базовый робототехнический комплект для изучения многокомпонентных робототехнических систем и антропоморфных роботов</t>
  </si>
  <si>
    <t>Расширенный робототехнический набор для углубленного изучения робототехники и подготовки к соревнованиям состоит из Супернабора для класса и соревнований, ресурсного набора "Механика и пневматика" и ресурсного набора "Автономная навигация";
Каждый Супернабор для класса и соревнований включает в себя:
Вал 25 шт.;
Вспомогательные элементы для валов (соединительные втулки, установочные кольца, подшипники, кольцевые разделители, стопорные пластины) общим количеством 140 шт.;
Структурные элементы (пластины, швеллеры, уголки) общим количеством 50 шт.;
Элементы зубчатой передачи (зубчатые колеса, зубчатые рейки, приводные втулки, холостые втулки) общим количеством 80 шт.;
Элементы механизма возвратно-поступательного движения или линейных передач (направляющие скольжения, внутренние и наружные тела скольжения, скобы с крепежными отверстиями) общим количеством 14 шт.;
Элементы цепной передачи (звездочки и цепные звенья) общим количеством 320;
Конвейерные звенья и разделители общим количеством 50 шт.;
Гусеничное звено 25 шт.;
Крепежные элементы (винты, винты со стопорным элементом, гайки со стопорным элементом, шайбы, заклепки, хомуты, шпильки) общим количеством 600 шт.;
Шестигранные и гаечные ключи общим количеством 6 шт.;
Потенциометр 2 шт.;
диапазон измерений от 0 до 240 градусов;
Инфракрасный датчик линии 3 шт.;
минимальная ширина различаемой линии 1 см;
Ультразвуковой дальномер 1 шт.;
диапазон измерений от 5 до 280 см;
Датчик нажатия 4 шт.;
Концевой выключатель 4 шт.;
Внешний инкрементальный энкодер 2 шт.;
разрешение 360 импульсов на оборот;
Программируемый контроллер 1 шт.;
объем оперативной памяти 64 КБ;
объем Flash-памяти 384 КБ;
номинальное напряжение питания 9 В постоянного тока;
двухконтактный порт для подключения приводов 2 шт.;
трехконтактный порт с функцией ШИМ для подключения приводов и сервоприводов 8 шт.;
USB-порт для подключения радиомодуля 1 шт.;
порт I2C 1 шт.;
порт на UART 2 шт.;
аналоговый входной порт с 12-битным АЦП 8 шт.;
цифровой порт ввода/вывода с функцией прерывания 12 шт.;
Пульт дистанционного управления 1 шт.;
программируемый аналоговый джойстик 2 шт.;
программируемая кнопка на лицевой поверхности 8 шт.
программируемая кнопка на торцевой поверхности 4 шт.;
встроенный 3-х осевой акселерометр 8 шт.;
Светодиоды (цвет в ассортименте, например, красный, зеленый, желтый) общим количеством 8 шт.;
USB-адаптер беспроводного канала типа 802.11b/g 2 шт.;
Колесо с прорезиненным ободом (большое) 4 шт.;
диаметр колеса 10 см;
Колесо с прорезиненным ободом (малое) 4 шт.;
диаметр колеса 6 см
Колесо для всенаправленного движения 4 шт.;
диаметр колеса 10 см;
Впускная крыльчатка с лопастями выполненными из резины лопастями 4 шт.;
Кольцо выполненное из резины 20 шт.;
Трубка выполненная из латекса 1 шт.;
длиной 300 мм ;
Комплект для сборки захватного устройства (схват манипулятора, зубчатые колеса, крепежные элементы) 1 шт.;
Привод на базе ДПТ и редуктора со стальными шестеренками 8 шт.;
максимальный крутящий момент 1,65 Нм;
максимальный ток 4,5 А;
Контроллер двигателя 6 шт.;
максимальный ток 4 А;
Аккумуляторная батарея 1 шт.;
емкостью 3000 мАч;
Зарядное устройство для аккумуляторной батареи 1 шт.;
режим быстрой и безопасной зарядки - ;
Аккумуляторная батарея типа ААА 6 шт.;
емкостью 800 мАч;
Зарядное устройство для одновременной зарядки 8 аккумуляторных батарей типа АА или ААА 1 шт.;
Устройство для подключения резервной батареи 1 шт.;
Комплект запасных шестерней привода на базе ДПТ и редуктора 7 шт.
Ресурсный набор "Механика и пневматика" включает в себя:
Комплект перфорированных структурных элементов для сборки рамы робота 1 компл.;
габаритные размеры рамы в сборе (ДхШхВ), см 40х40х1,2;
материал элементов сталь; 
Комплект перфорированных алюминиевых элементов робота, 1 компл. в составе:
C-канал тип 1 4 шт;
количество отверстий в длину 35 шт;
количество отверстий в ширину 2 шт;
C-канал тип 2 4 шт;
количество отверстий в длину 35 шт;
количество отверстий в ширину 5 шт;
Угловая рамка 4 шт;
количество отверстий в длину 35 шт;
количество отверстий в ширину 2 шт;
Прорезиненный ролик - 4 шт;
Элементы для создания гусеничных траков 180 шт;
Подшипник диаметром 10,79 см. 1 шт;
Подшипник диаметром 6,6 см. 1 шт;
Комплект для сборки лебедки 1 шт;
Элементы для сборки корпуса коробки червячных передач, 1 компл.;
Элементы для сборки корпуса коробки конических передач, 1 компл.;
Элементы для сборки корпуса коробки зубчатых передач, 1 компл.;
Комплект шестерней для модификации мотора-редуктора, 1 компл.;
Шестерни данного комплекта позволяют увеличить максимальную скорость мотора-редуктора до 240 об/мин;
Колеса типа Mecanum 4 шт; 
диаметр 10 см;
Набор элементов передач, в составе: 
червячная передача 4 шт;
червячные колеса 4 шт;
корпус дифференциала 1 шт;
12-зуб металлическая шестерня 4 шт; 
24-зуб коническая шестерня 6 шт;
19-зуб рейка 8 шт;
12-зуб зубчатое колесо 2 шт;
Датчик «гироскоп», совместимый с программируемым контроллером 1 шт;
Частота опроса 1 кГц;
Комплект пневмо-цилиндров 1 компл.;
в составе: ;
регулятор давления 1 шт;
пневмо-цилиндр двунаправленный 2 шт;
диаметр пневмо-цилиндра 10 мм;
максимальная сила пневмо-цилиндра 50 Н;
максимальное давление 0,5 МПа;
измеритель расхода воздуха 1 шт;
шток цилиндра 2 шт;
набор креплений для пневмо-цилиндра 2 шт;
«т-образный» фитинг 1 шт;
резервуар для воздуха 1 шт;
набор трубок, клапанов и фитингов для организации пневмотрассы 1 компл.;
Элементы для сборки корпуса коробки червячных передач, 1 компл.;
Элементы для сборки корпуса коробки конических передач, 1 компл.;
Перфорированное стальное основание 2 шт;
Габаритные размеры (ДхШ), 38х18 см;
Ресурсный набор "Автономная навигация" предствляет собой программно-аппаратный комплекс для изучения принципов конструирования и моделирования автономных мобильных роботов и автопилотируемых транспортных средств. 
В состав программно-аппаратного комплекса входит:
- Сенсорная система - 1шт;
Сенсорная система обеспечивает возможность передачи видеопотока посредством интерфейса USB с графическим разрешением 640х480 пикселей;
Сенсорная система обеспечивает возможность оценки дальности до объектов окружающего пространства, расположенных в диапазоне от 0,4 до 4 метра. Сенсорная система обеспечивает формирование массива дальнометрических данных о расстоянии до ближайших поверхностей окружающих объектов, находящихся в диапазоне действия сенсорной системы. 
Сенсорная система обеспечивает точность оценки дальнометрических данных с разрешающей способностью 320х240 пикселей. Сенсорная система обеспечивает возможность анализа графических изображений окружающего пространства с разрешающей способностью в диапазоне от 320х240 пикселей до 1280х720 пикселей.
- Программируемый модуль с интегрированным алгоритмическим программным обеспечением (далее ПМ) – 1шт.;
ПМ представляет собой модульное микропроцессорное устройство с интегрированным алгоритмическим программным обеспечением, предназначенное для сбора и обработки сенсорных данных, используемых для разработки систем управления автономными мобильными роботами и транспортными средствами. 
ПМ обладает встроенным микропроцессорным устройством с архитектурой типа ARM, обладающим 2 вычислительными ядрами с тактовой частотой 1 ГГц. ПМ также обладает как минимум: встроенной графической системой с поддержкой технологии OpenGL, памятью типа FLASH в объеме 8 Гб, оперативной памятью в объеме 1 Гб. 
ПМ обладает интерфейсами, как минимум: порт USB – 2 шт; порт USB OTG – 1 шт; порт Ethernet – 1 шт; порт HDMI – 1 шт; порт UART – 1шт; порт ввода-вывода (программируемый) – 8 шт; программируемый порт ШИМ – 6 шт; порт I2C – 1 шт. 
ПМ обладает встроенной инерциальной системой, включающей как минимум: 3х-осевой гироскоп, 3х-осевой акселерометр, 3х-осевой компас. 
ПМ обеспечивает возможность работы от внешнего питания в диапазоне от 5В до 20В постоянного тока. ПМ обладает встроенной системой контроля внешнего напряжения питания, системой контроля тока в цепи питания. ПМ обладает модулем беспроводной связи Wi-Fi. ПМ обеспечивает: построение виртуального двухмерного или трехмерного плана окружающего пространства в автоматическом или ручном режиме; сохранение и редактирование пользователем плана окружающего пространства; обнаружение положения робота и окружающих объектов; планирование маршрутов между целевыми точками, заданными пользователем на плане; управление движением робота по заданному пользователем или расчетному маршруту; расчет маневров при движении робота по маршруту.
ПМ обладает пользовательским инструментарием, обеспечивающим: возможность задания целевых точек и последовательности целевых точек для движения по сформированному плану; возможность задания зон с программируемым идентификатором; возможность построения, редактирования и передачи плана окружающего пространства; возможность сбора, редактирования и передачи дальнометрической информации в текущем положении робота; возможность описания пользователем вариантов кинематических схем шасси мобильного робота и принципов управления их движением. 
Программируемый модуль обеспечивает возможность управления движением мобильного робота путем управления изменения вектора скорости шасси вне зависимости от применяемого типа кинематической схемы мобильного робота.</t>
  </si>
  <si>
    <t>Дополнительный набор элементов для изучения кинематики роботов</t>
  </si>
  <si>
    <t>Кибернетический конструктор по робототехнике</t>
  </si>
  <si>
    <t>32.40.20.139;</t>
  </si>
  <si>
    <t>Программируемый контроллер для изучения встраиваемых кибернетических систем в количестве 1 шт., включает в себя:
Программируемый контроллер с техническим зрением 1 шт.
Программируемый контроллер имеет следующие характеристики:
размеры в сборе 105х140х15 мм;
основной процессор – 1 шт;
максимальная тактовая частота основного процессора 665 МГц;
количество ядер основного процессора 2 шт;
сопроцессор – 1 шт;
тактовая частота периферийного процессора 32 МГц;
оперативная память 128 МБ;
Встроенная FLASH-память 32 Мб;
интерфейс USB 2.0 1 шт;
интерфейс беспроводной связи как минимум VEXnet 3;
интерфейс Bluetooth - как минимум BT 4.2;
интерфейс видео сенсоров – 1 шт;
встроенный цветной сенсорный ЖК-дисплей 1 шт;
количество цветов дисплея 65000;
тип матрицы дисплея – TFT или IPS;
размер ЖК-дисплея по диагонали 4,25 дюйма;
разрешение ЖК-дисплея 480х272 пикс;
Порты для установки моторов и/или датчиков 21 шт;
Порты для установки трехпроводных моторов и/или датчиков - 8 шт;
Встраиваемая память;
Тип встраиваемой памяти - microSD;
Возможность расширения памяти;
Тип файловой системы - как минимум FAT32;
Напряжение питания 12,8;
Имеет русскоязычный интерфейс;
Среда программирования как минимум VEX Coding Studio;
Поддержка программирования на языках как минимум: Modkit Natural, C++, JavaScript, Python;
В комплект поставки входит модуль технического зрения программно и конструктивно совместимый с "Программируемым контроллером" - 1 шт. с параметрами:
Частота кадров видеоискателя - 50 кадров/сек
разрешение видеоискателя - 640х480
VEX IQ SmartPort
Порт microUSB
Wifi модуль
Размер 63х54х22,6
Вес - 350г.</t>
  </si>
  <si>
    <t>Базовый робототехнический набор (подвижная платформа с манипулятором, программируемым контроллером, комплектом сервомоторов и датчиков, металл) включает в себя: 
Валы и вспомогательные элементы для валов (соединительные втулки, установочные кольца, подшипники, кольцевые разделители) общим количеством 35 шт.
Структурные элементы (пластины, швеллеры, уголки) общим количеством 29 шт.
Зубчатые колеса 3-х типов (например: 12, 60, 84 зубьев) общим количеством 10 шт.
Крепежные элементы (винты, винты со стопорным элементом, гайки со стопорным элементом, заклепки, хомуты) общим количеством) 180 шт.
Шестигранные и гаечные ключи общим количеством 6 шт.
Потенциометр 2 шт.
диапазон измерений от 0 до 240 градусов
Инфракрасный датчик линии 3 шт.
минимальная ширина различаемой линии 1 см
Ультразвуковой дальномер 1 шт.
диапазон измерений от 5 до 280 см
Датчик нажатия 2 шт.
Концевой выключатель 2 шт. 
Программируемый контроллер в пластиковом корпусе 1 шт.
объем оперативной памяти 64 КБ
объем Flash-памяти 384 КБ 
номинальное напряжение питания 9 В постоянного тока
двухконтактный порт для подключения приводов 2 шт.
трехконтактный порт с функцией ШИМ для подключения приводов и сервоприводов 8 шт.
порт I2C 1 шт.
порт на UART 2 шт.
аналоговый входной порт с 12-битным АЦП 8 шт.
цифровой порт ввода/вывода с функцией прерывания – 12 шт.
USB-порт для подключения радиомодуля 1 шт.
Колесо с прорезиненным ободом 4 шт.
диаметр колеса 10 см
Комплект для сборки захватного устройства (схват манипулятора, зубчатые колеса, крепежные элементы) 1 шт.
Привод на базе ДПТ и редуктора со стальными шестеренками 4 шт.
максимальный крутящий момент 1,6 Нм
максимальный ток 4,5 А
Контроллер двигателя 2 шт.
максимальный ток 4 А 
Аккумуляторная батарея 1 шт.
емкостью 3000 мАч
Зарядное устройство для аккумуляторной батареи 1 шт.
режим быстрой и безопасной зарядки
Комплект шестерней для модификации двигателя 4 шт.</t>
  </si>
  <si>
    <t xml:space="preserve">Наборы для соревнований во Всемирной робототехнической олимпиаде </t>
  </si>
  <si>
    <t>26.11.22.120</t>
  </si>
  <si>
    <t>Расширенный робототехнический набор для углубленного изучения робототехники и подготовки к соревнованиям состоит из Супернабора для класса и соревнований, ресурсного набора "Механика и пневматика" и ресурсного набора "Автономная навигация";
Каждый Супернабор для класса и соревнований включает в себя:</t>
  </si>
  <si>
    <t>Оптический микроскоп</t>
  </si>
  <si>
    <t>26.70.22.150</t>
  </si>
  <si>
    <t>Описание: Цифровой микроскоп сочетает в себе световой оптический микроскоп и цифровую камеру, оптическая ось которой совпадает с оптической осью микроскопа. Световой оптический микроскоп можно использовать и без камеры. Камера устанавливается в тубус визуальной насадки вместо окуляра. Камера имеет подключение к USB порту компьютера. ПО позволяет не только рассматривать объекты на экране компьютера, но делать фото- и видеосъемку изучаемых объектов. Цифровой микроскоп позволяет создавать наглядные пособия и использовать изображения объектов в качестве демонстрационных плакатов для объяснения новой темы или при опросе учащихся.
Назначение: - исследование форм кристаллов при проведении различных химических реакций в проходящем свете и отраженном свете на малых увеличениях. Применение цифрового микроскопа совместно с компьютером позволяет получить изображение на экране монитора персонального компьютера или на большом экране с помощью проекционного устройства, подключаемого к компьютеру. 
Характеристики: 
- Монокуляр; 
- Увеличение 40-1280 (большой выбор увеличений: 40, 64, 80, 100, 128, 160, 200, 320, 400; 640, 800, 1280) 
- 3 объектива увеличением: 4х, 10х, 40х, 
- два окуляра 10х и 16х, линза Барлоу - 2х 
- Предметный столик - 90х90 мм 
- Конденсор - диск с набором из 6 диафрагм 
- Источник проходящего света - светодиод; 
- Источник отраженного света - светодиод; 
- Регулировка яркости - наличие; 
- Работа от батареек и от сети. 
- Разрешение видеокамеры - 2МП , Модель сенсора - Цветной CMOS-сенсор 
- Набор препаратов и стекол - наличие, 
- Микро-лаборатория - наличие. 
- Кейс для упаковки комплекта – наличие</t>
  </si>
  <si>
    <t>Стереомикроскоп</t>
  </si>
  <si>
    <t>26.70.22.150;</t>
  </si>
  <si>
    <t>оборудование для практического изучения естественно-научных тем по предмету «Окружающий мир».</t>
  </si>
  <si>
    <t>Тонометр медицинский механический</t>
  </si>
  <si>
    <t>26.51.66.190;</t>
  </si>
  <si>
    <t>Наличие возможности стирания записей с помощью ладони.
•	Сенсор освещенности – наличие.
•	Диагональ дисплея  не менее 74" .
•	Оптимальное разрешение не менее 3840X 2160
•	Контрастность  не менее 1200:1
•	Яркость не менее 350 cd/м2
•	Точность позиционирования должна быть менее 2 мм
•	Технология распознавания касания DViT или инфракрасная 
•	Поверхность экрана должна быть матовая
•	Количество распознаваемых касаний не менее 10
•	Распознавание  различных объектов управления стилус, палец, ладонь - как минимум
•	Динамики не менее 2 с мощностью не менее 10 Вт 
•	Время отклика панели не более 8 мс
•	Углы обзора по горизонтали/вертикали не менее 178 градусов
•	Габаритные размеры должны быть не менее 174 cм Ш x  менее 107 cм В x  более 11 cм Г
•	Вес менее 61 кг
•	Соотношение сторон 16:9 
•	Поддержка работы Multitouch, Multiuser .
•	Входы/выходы не менее:
•	Передняя панель:
•	HDMI 2.0  не менее 1 шт
•	USB Type-B не менее 1 шт
•	USB Type-A не менее 2 шт
•	Задняя панель:
•	Задняя панель:
•	HDMI 2.0 in не менее 2 шт
•	 VGA in не менее 1 шт
•	 RJ45 не менее 1 шт
•	USB Type-B не менее 1 шт
•	 USB 2.0 Type-A не менее 2 шт
•	 HDMI 1.4 out не менее 1 шт
•	 S/PDIF out не менее 1 шт
•	 Stereo 3.5 mm out не менее 1 шт
•	 Stereo 3.5 mm in не менее 1 шт
•	 RS-232 не менее 1 шт
•	Размер пикселя не более 0.372 мм
•	Наличие двух маркеров разных цветов
•	Температура хранения  (от-20С до +60C)</t>
  </si>
  <si>
    <t xml:space="preserve">Учебный фрезерный станок с ЧПУ </t>
  </si>
  <si>
    <t>28.41.12.110;</t>
  </si>
  <si>
    <t>Вертикально фрезерный станок с ЧПУ, Станок токарный по металлу с ЧПУ Фрезерный станок с ЧПУ УФСП – ШК + ПК + Инструмент</t>
  </si>
  <si>
    <t>Технология печати: FDM
Материал корпуса: Сталь, алюминий
Программное обеспечение: Polygon X</t>
  </si>
  <si>
    <t>3д-сканер</t>
  </si>
  <si>
    <t>26.20.16.150;</t>
  </si>
  <si>
    <t>Конструктор для сборки 3D сканера обладает следующими характеристиками:
Зона сканирования: 200 х 200 мм
Точность сканирования: 50 мкм
Формат вывода: PLY, STL 
Вес: 6,5 кг</t>
  </si>
  <si>
    <t>Видеокамера для работы с оптическими приборами</t>
  </si>
  <si>
    <t>26.30.13.000;</t>
  </si>
  <si>
    <t xml:space="preserve">Назначение: вывод изображения исследуемого на микроскопе объекта на экран компьютера или на большой экран с помощью проекционного устройства, подключаемого к компьютеру - для наглядной демонстрации исследуемого объекта всей аудитории в высоком разрешении. 
Камера устанавливается вместо окуляра после настройки изображения. Камера имеет подключение к USB порту компьютера. ПО камеры позволяет не только рассматривать объекты на экране компьютера, но делать фото- и видеосъемку изучаемых объектов. Камера, установленная на микроскоп, позволяет создать наглядные пособия и использовать изображения объектов в качестве демонстрационных плакатов для объяснения новой темы или при опросе учащихся.
Характеристики: 
- цветной CMOS-сенсор 
- максимальное разрешение 2592 х 1944
- посадочный диаметр 23,2 мм 
- Размер сенсора 1/2.5“ (5.70 мм (H) x 4.28 мм (V), Диагональ 7.13 мм) 
- Размер пикселя 2,2 мкм х 2,2 мкм
- Формат видео и частота кадров: не менее 5 кадров в секунду (2592 x 1944), 18 кадров в секунду (1280 x 960), 60 кадров в секунду (640 x 480)
- Кабель USB USB 2.0; длина 2 м 
- Операционная система Microsoft® Windows® XP/Vista/7/8 (32 и 64 бит), OS X (Mac OS X), Linux 
- ПО на русском языке. 
Комплект: 
- камера 
- оптический адаптер 0,5 с посадочным диаметром 23,2 мм
- кольцо-адаптер 23,2 - 30 мм
- кольцо-адаптер 23,2 - 30,5 мм
- шнур питания - кабель USB 
- ПО на диске 
- паспорт
- коробка </t>
  </si>
  <si>
    <t>Компьютер специалиста, лицензионное программное обеспечение</t>
  </si>
  <si>
    <t>58.29.50.000;</t>
  </si>
  <si>
    <t>Процессор Базовая частота работы процессора - не менее 2.8 ГГц;</t>
  </si>
  <si>
    <t>ИБП для учебного сервера</t>
  </si>
  <si>
    <t>26.20.40.110</t>
  </si>
  <si>
    <t>Устройство онлайн двойного преобразования полной мощностью не менее 3000 ВА с встроенными аккумуляторами. Выходной коэффициент мощности 0,9. Возможность установки в стойку или на пол, высота в стойке 2U. Подключение дополнительных аккумуляторов для увеличения времени автономной работы. Внутренний слот для установки SNMP-карты.
Синусоидальное выходное напряжение во всех режимах работы и нулевое время переключения на аккумуляторы
Увеличение времени автономной работы подключением внешних батарейных блоков
Автоматическое включение оборудования при восстановлении электросети
"Холодный" старт - включение ИБП при отсутствии электропитания
Информативный ЖК-дисплей
Встроенные интерфейсы управления USB, RS-232
Порт аварийного отключения (EPO)
Интеллектуальная зарядка аккумуляторов для продления срока службы
Автоматическое самотестирование для увеличения надежности системы
"Горячая" замена аккумуляторов
В составе устройства карта управления.
Предназначена для удаленного мониторинга и управления ИБП через локальную сеть или Интернет. Позволяет в режиме реального времени получать информацию о состоянии электросети и ИБП. Благодаря наличию встроенного http-сервера доступ к карте может осуществляться через любой веб-браузер.
Доступ к интерфейсу карты через любой веб-браузер
Возможность удаленного запуска перезагрузки, самотестирования и выключения ИБП серии СИПБ
Установка во внутренний слот ИБП
Настройка расписания выполнения команд
Ведения журналов событий и параметров электросети и ИБП
Отправка информационных сообщений на email
Возможность дистанционного обновления прошивки</t>
  </si>
  <si>
    <t>Фрезерный станок с ЧПУ</t>
  </si>
  <si>
    <t>28.41.12.130;</t>
  </si>
  <si>
    <t>Цветное или черно-белое многофункциональное устройство</t>
  </si>
  <si>
    <t>Тип устройства: Принтер, сканер, копир, факс.
Тип печати: Монохромная.
Максимальный формат: А4.
Разрешение печати: Не менее 600 х 600 dpi.
Автоматическая двусторонняя печать: Да.
Автоматическое двустороннее сканирование: Да.
Скорость печати : Не менее 20 стр./мин.
Разрешение сканера: Не менее 1200 х 2400 dpi.
Сканирование на внешний USB-носитель: Да.
Максимальная нагрузка печати в месяц: Не менее 35 000 страниц.
Максимальная плотность используемых носителей: Не менее 176 гр./м2.
Количество лотков загрузки бумаги: Не менее 2-х.
Основной лоток загрузки бумаги: Не менее 250 листов.
Дополнительный лоток загрузки бумаги: Не менее 80 листов.
Выход бумаги: Не менее 150 листов.
Интерфейсы подключения: Hi-Speed USB 2.0/ Ethernet (10Base-Tx/100Base-Tx).
Ресурс картриджа в комплекте поставки : Не менее 2 000 страниц.
Ресурс картриджа: Не менее 10 000 страниц.</t>
  </si>
  <si>
    <t>Центрифуга демонстрационная</t>
  </si>
  <si>
    <t>28.29.41.000;</t>
  </si>
  <si>
    <t>Емкость ротора не менее 12 пробирок объемом 0,5/1,5/2.0 мл. Скорость вращения до 13500 об./мин. Должен быть цифровой LCD дисплей и ифровой таймер.</t>
  </si>
  <si>
    <t>Дополнительный набор элементов для изучения кинематики роботов кинематики роботов</t>
  </si>
  <si>
    <t>32.40.20.130</t>
  </si>
  <si>
    <t>Комплект предназначен для демонтсрации основных законов механики и работы простых механизмов. Состав комплекта: пластиковый чемодан 540х450х150мм, набор роликов, магниты, оси на стержнях,плоскости (наклонные) с магнитной полосой, рычаг с опорой и указателем, весы с чашами, динамометры с круговой шкалой 2Н и 5Н, цилиндрическая пружина, набор щелевых гирь с подставкой, шнур, линейка с магнитной полосой и подвижными указателями, диск для измерения крутящего момента. В комплекте руководство для учителя.</t>
  </si>
  <si>
    <t xml:space="preserve">WEB-камера </t>
  </si>
  <si>
    <t>26.20.40.190;</t>
  </si>
  <si>
    <t xml:space="preserve">Характеристики: 
- цветной CMOS-сенсор 
- максимальное разрешение 2592 х 1944
- посадочный диаметр 23,2 мм 
- Размер сенсора 1/2.5“ (5.70 мм (H) x 4.28 мм (V), Диагональ 7.13 мм) 
- Размер пикселя 2,2 мкм х 2,2 мкм
- Формат видео и частота кадров: не менее 5 кадров в секунду (2592 x 1944), 18 кадров в секунду (1280 x 960), 60 кадров в секунду (640 x 480)
- Кабель USB USB 2.0; длина 2 м 
- Операционная система Microsoft® Windows® XP/Vista/7/8 (32 и 64 бит), OS X (Mac OS X), Linux 
- ПО на русском языке. 
Комплект: 
- камера 
- оптический адаптер 0,5 с посадочным диаметром 23,2 мм
- кольцо-адаптер 23,2 - 30 мм
- кольцо-адаптер 23,2 - 30,5 мм
- шнур питания - кабель USB 
- ПО на диске 
- паспорт
- коробка </t>
  </si>
  <si>
    <t xml:space="preserve">Акустическая система 5.1 </t>
  </si>
  <si>
    <t>26.40.31.190;</t>
  </si>
  <si>
    <t xml:space="preserve">Выходная мощность системы не менее 2 х 20 Вт; Диаметр динамиков не менее НЧ – 100 мм, ВЧ – 19 мм; Наличие магнитного экранирования; Диапазон частот  40—22 000 Гц; </t>
  </si>
  <si>
    <t>В составе:
"Набор должен включать не менее 280 конструктивных элементов различных цветов и форм, выполненных из пластика, в т.ч. беспроводной контроллер, мотор, датчик наклона и датчик движения, и соответствовать следующим требованиям:
- Контроллер должен иметь не более 2-х разъемов для подключения датчиков и моторов, обеспечивать подачу питания на мотор и управление датчиками и моторами путем обмена данными между ними и компьютером или планшетным устройством через программное обеспечение, иметь не менее 1 физической кнопки для управления. Контроллер должен иметь возможность питания не менее чем от 2-х аккумуляторных батарей типа АА. Передача данных должна осуществляться путем беспроводного соединения по каналу Bluetooth версии не менее 4.0;
- Мотор должен иметь возможность изменения мощности и направления вращения (по или против часовой стрелки) и конструктивного соединения с осями и другими деталями набора;
- Датчик наклона должен обладать возможностью фиксации не менее 7 типов состояния, таких как «наклон влево», «наклон вправо», «тряска», «нет наклона», «любой наклон», «наклон вперед», «наклон назад»;
- Датчик движения должен иметь возможность обнаружения объекта и фиксации параметров его движения, таких, как удаление объекта, приближение объекта, на расстоянии до 15 см.
Набор должен поставляться в пластиковом контейнере размером не более 425х315х100мм с крышкой размером не более 390х275х25мм, с сортировочным лотком на не менее чем 12 секций, из пластика белого цвета, размером не более 390х275х35мм и наклейкой для лотка на бумаге на клейкой основе."
"Многофункциональный набор для изучения основ робототехники и программирования, содержащий не менее 28 элементов со специальными конструктивными возможностями соединения, включая функциональные модули и крепежные элементы, в форме куба или параллелепипеда, 3 размеров 40х40х15мм, 47х47х47мм, 95х47х47мм, материал корпуса модулей и элементов – пластик.
Программирование моделей должно осуществляется через программное обеспечение с управляющего устройства (планшет/телефон), соединение должно осуществляться по Bluetooth. Набор должен поставляться в пластиковом контейнере.
В состав набора должны входить:
- системный модуль, со встроенными аккумулятором, акселерометром, динамиком, LED индикатором – не менее 1 шт.
- датчик расстояния ультразвуковой со встроенными микрофонами – не менее 1 шт.
- двигатель постоянного тока – не менее 2 шт.
- серводвигатель – не менее 1 шт.
- RGB светодиод – не менее 1 шт.
- кнопка – не менее 1 шт.
- соединительный блок – не менее 1 шт.
- датчик света – не менее 1 шт.
- датчик движения – не менее 1 шт.
- колесо большое – не менее 2 шт.
- колесо малое – не менее 1 шт.
- соединители блоков – не менее 9 шт. 
- провод соединительный – не менее 1 шт.
- адаптеры для пластиковых деталей – не менее 4 шт.
- кабель USB – не менее 1 шт.
"</t>
  </si>
  <si>
    <t xml:space="preserve">Дополнительный набор для конструирования роботов </t>
  </si>
  <si>
    <t>32.40.20.139</t>
  </si>
  <si>
    <t>В составе: 
1. Запасные детали (не менее 100 шт.)
2. Мотор (Мотор должен иметь возможность изменения мощности и направления вращения (по или против часовой стрелки) и конструктивного соединения с осями и другими деталями набора)
"3. Датчик движения (должен иметь возможность обнаружения объекта и фиксации параметров его движения, таких, как удаление объекта, приближение объекта, на расстоянии до 15 см.)
"
4. Датчик наклона (должен обладать возможностью фиксации не менее 7 типов состояния, таких как «наклон влево», «наклон вправо», «тряска», «нет наклона», «любой наклон», «наклон вперед», «наклон назад»)
5. Блок питания 220/10 V (постоянного тока)  предназначен для подзарядки батареи микрокомпьютера от сети 220V. Все предлагаемые к поставке элементы конструктивно совместимы с элементами набора
6. Аккумуляторная батарея должна обеспечивать более продолжительную работу по сравнению с использованием батареек типа АА.
"7. В состав набора должны входить не менее 13 элементов для расширения базовых моделей роботов, из которых не менее 5 функциональных модулей и не менее 7 соединительных элементов: ИК модуль – не менее 1 шт., RGB светодиод – не менее 1 шт., LED дисплей – не менее 1 шт., датчик линии – не менее 1 шт., кнопка – не менее 1 шт., соединители блоков – не менее 3 шт.,  провод соединительный – не менее 1 шт., адаптеры для пластиковых деталей – не менее 4 шт. Набор должен поставляться в пластиковом контейнере.
8. Набор должен содержать не менее 15 элементов, включая большие и малые колеса, соединительные детали и адаптеры, для расширения базовых моделей роботов. Материал деталей – пластик. Элементы должны поставляться в пластиковом контейнере.</t>
  </si>
  <si>
    <t xml:space="preserve">32.40.20.139 </t>
  </si>
  <si>
    <t>Комплект полей с соревновательными элементами включает в себя:
Поле для соревнований пластиковое 1 шт.
размер в собранном виде 246х124х6,4 см
сборно/разборная конструкция, в составе:
пластиковые элементы, представляющие собой плоскую поверхность со специальными замками для соединения их между собой, для сбора плоской и ровной поверхности - 32 шт.
толщина элементов - 6,4 см
пластиковые элементы, предназначенные для сбора прямых бортов – 20 шт.
пластиковые элементы, предназначенные для сбора угловых бортов - 4 шт.
Комплект соревновательных элементов, соответствующих регламентам VEX IQ Challenge;
Поле на виниловой основе – 7 шт.</t>
  </si>
  <si>
    <t>Дополнительный набор элементов для изучения мобильной робототехники</t>
  </si>
  <si>
    <t>Расширенный робототехнический набор для углубленного изучения робототехники и подготовки к соревнованиям состоит из Супернабора для класса и соревнований, ресурсного набора "Механика и пневматика" и ресурсного набора "Автономная навигация";
Каждый Супернабор для класса и соревнований включает в себя:
Вал 25 шт.;
Вспомогательные элементы для валов (соединительные втулки, установочные кольца, подшипники, кольцевые разделители, стопорные пластины) общим количеством 140 шт.;
Структурные элементы (пластины, швеллеры, уголки) общим количеством 50 шт.;
Элементы зубчатой передачи (зубчатые колеса, зубчатые рейки, приводные втулки, холостые втулки) общим количеством 80 шт.;
Элементы механизма возвратно-поступательного движения или линейных передач (направляющие скольжения, внутренние и наружные тела скольжения, скобы с крепежными отверстиями) общим количеством 14 шт.;
Элементы цепной передачи (звездочки и цепные звенья) общим количеством 320;
Конвейерные звенья и разделители общим количеством 50 шт.;
Гусеничное звено 25 шт.;
Крепежные элементы (винты, винты со стопорным элементом, гайки со стопорным элементом, шайбы, заклепки, хомуты, шпильки) общим количеством 600 шт.;
Шестигранные и гаечные ключи общим количеством 6 шт.;
Потенциометр 2 шт.;
диапазон измерений от 0 до 240 градусов;
Инфракрасный датчик линии 3 шт.;
минимальная ширина различаемой линии 1 см;
Ультразвуковой дальномер 1 шт.;
диапазон измерений от 5 до 280 см;
Датчик нажатия 4 шт.;
Концевой выключатель 4 шт.;
Внешний инкрементальный энкодер 2 шт.;
разрешение 360 импульсов на оборот;
Программируемый контроллер 1 шт.;
объем оперативной памяти 64 КБ;
объем Flash-памяти 384 КБ;
номинальное напряжение питания 9 В постоянного тока;
двухконтактный порт для подключения приводов 2 шт.;
трехконтактный порт с функцией ШИМ для подключения приводов и сервоприводов 8 шт.;
USB-порт для подключения радиомодуля 1 шт.;
порт I2C 1 шт.;
порт на UART 2 шт.;
аналоговый входной порт с 12-битным АЦП 8 шт.;
цифровой порт ввода/вывода с функцией прерывания 12 шт.;
Пульт дистанционного управления 1 шт.;
программируемый аналоговый джойстик 2 шт.;
программируемая кнопка на лицевой поверхности 8 шт.
программируемая кнопка на торцевой поверхности 4 шт.;
встроенный 3-х осевой акселерометр 8 шт.;
Светодиоды (цвет в ассортименте, например, красный, зеленый, желтый) общим количеством 8 шт.;
USB-адаптер беспроводного канала типа 802.11b/g 2 шт.;
Колесо с прорезиненным ободом (большое) 4 шт.;
диаметр колеса 10 см;
Колесо с прорезиненным ободом (малое) 4 шт.;
диаметр колеса 6 см
Колесо для всенаправленного движения 4 шт.;
диаметр колеса 10 см;
Впускная крыльчатка с лопастями выполненными из резины лопастями 4 шт.;
Кольцо выполненное из резины 20 шт.;
Трубка выполненная из латекса 1 шт.;
длиной 300 мм ;
Комплект для сборки захватного устройства (схват манипулятора, зубчатые колеса, крепежные элементы) 1 шт.;
Привод на базе ДПТ и редуктора со стальными шестеренками 8 шт.;
максимальный крутящий момент 1,65 Нм;
максимальный ток 4,5 А;
Контроллер двигателя 6 шт.;
максимальный ток 4 А;
Аккумуляторная батарея 1 шт.;
емкостью 3000 мАч;
Зарядное устройство для аккумуляторной батареи 1 шт.;
режим быстрой и безопасной зарядки - ;
Аккумуляторная батарея типа ААА 6 шт.;
емкостью 800 мАч;
Зарядное устройство для одновременной зарядки 8 аккумуляторных батарей типа АА или ААА 1 шт.;
Устройство для подключения резервной батареи 1 шт.;
Комплект запасных шестерней привода на базе ДПТ и редуктора 7 шт.
Ресурсный набор "Механика и пневматика" включает в себя:
Комплект перфорированных структурных элементов для сборки рамы робота 1 компл.;
габаритные размеры рамы в сборе (ДхШхВ), см 40х40х1,2;
материал элементов сталь; 
Комплект перфорированных алюминиевых элементов робота, 1 компл. в составе:
C-канал тип 1 4 шт;
количество отверстий в длину 35 шт;
количество отверстий в ширину 2 шт;
C-канал тип 2 4 шт;
количество отверстий в длину 35 шт;
количество отверстий в ширину 5 шт;
Угловая рамка 4 шт;
количество отверстий в длину 35 шт;
количество отверстий в ширину 2 шт;
Прорезиненный ролик - 4 шт;
Элементы для создания гусеничных траков 180 шт;
Подшипник диаметром 10,79 см. 1 шт;
Подшипник диаметром 6,6 см. 1 шт;
Комплект для сборки лебедки 1 шт;
Элементы для сборки корпуса коробки червячных передач, 1 компл.;
Элементы для сборки корпуса коробки конических передач, 1 компл.;
Элементы для сборки корпуса коробки зубчатых передач, 1 компл.;
Комплект шестерней для модификации мотора-редуктора, 1 компл.;
Шестерни данного комплекта позволяют увеличить максимальную скорость мотора-редуктора до 240 об/мин;
Колеса типа Mecanum 4 шт; 
диаметр 10 см;
Набор элементов передач, в составе: 
червячная передача 4 шт;
червячные колеса 4 шт;
корпус дифференциала 1 шт;
12-зуб металлическая шестерня 4 шт; 
24-зуб коническая шестерня 6 шт;
19-зуб рейка 8 шт;
12-зуб зубчатое колесо 2 шт;
Датчик «гироскоп», совместимый с программируемым контроллером 1 шт;
Частота опроса 1 кГц;
Комплект пневмо-цилиндров 1 компл.;
в составе: ;
регулятор давления 1 шт;
пневмо-цилиндр двунаправленный 2 шт;
диаметр пневмо-цилиндра 10 мм;
максимальная сила пневмо-цилиндра 50 Н;
максимальное давление 0,5 МПа;
измеритель расхода воздуха 1 шт;
шток цилиндра 2 шт;
набор креплений для пневмо-цилиндра 2 шт;
«т-образный» фитинг 1 шт;
резервуар для воздуха 1 шт;
набор трубок, клапанов и фитингов для организации пневмотрассы 1 компл.;
Элементы для сборки корпуса коробки червячных передач, 1 компл.;
Элементы для сборки корпуса коробки конических передач, 1 компл.;
Перфорированное стальное основание 2 шт;
Габаритные размеры (ДхШ), 38х18 см;
Ресурсный набор "Автономная навигация" предствляет собой программно-аппаратный комплекс для изучения принципов конструирования и моделирования автономных мобильных роботов и автопилотируемых транспортных средств. 
В состав программно-аппаратного комплекса входит:
- Сенсорная система - 1шт;
Сенсорная система обеспечивает возможность передачи видеопотока посредством интерфейса USB с графическим разрешением 640х480 пикселей;
Сенсорная система обеспечивает возможность оценки дальности до объектов окружающего пространства, расположенных в диапазоне от 0,4 до 4 метра. Сенсорная система обеспечивает формирование массива дальнометрических данных о расстоянии до ближайших поверхностей окружающих объектов, находящихся в диапазоне действия сенсорной системы. 
Сенсорная система обеспечивает точность оценки дальнометрических данных с разрешающей способностью 320х240 пикселей. Сенсорная система обеспечивает возможность анализа графических изображений окружающего пространства с разрешающей способностью в диапазоне от 320х240 пикселей до 1280х720 пикселей.
- Программируемый модуль с интегрированным алгоритмическим программным обеспечением (далее ПМ) – 1шт.;
ПМ представляет собой модульное микропроцессорное устройство с интегрированным алгоритмическим программным обеспечением, предназначенное для сбора и обработки сенсорных данных, используемых для разработки систем управления автономными мобильными роботами и транспортными средствами. 
ПМ обладает встроенным микропроцессорным устройством с архитектурой типа ARM, обладающим 2 вычислительными ядрами с тактовой частотой 1 ГГц. ПМ также обладает как минимум: встроенной графической системой с поддержкой технологии OpenGL, памятью типа FLASH в объеме 8 Гб, оперативной памятью в объеме 1 Гб. 
ПМ обладает интерфейсами, как минимум: порт USB – 2 шт; порт USB OTG – 1 шт; порт Ethernet – 1 шт; порт HDMI – 1 шт; порт UART – 1шт; порт ввода-вывода (программируемый) – 8 шт; программируемый порт ШИМ – 6 шт; порт I2C – 1 шт. 
ПМ обладает встроенной инерциальной системой, включающей как минимум: 3х-осевой гироскоп, 3х-осевой акселерометр, 3х-осевой компас. 
ПМ обеспечивает возможность работы от внешнего питания в диапазоне от 5В до 20В постоянного тока. ПМ обладает встроенной системой контроля внешнего напряжения питания, системой контроля тока в цепи питания. ПМ обладает модулем беспроводной связи Wi-Fi. ПМ обеспечивает: построение виртуального двухмерного или трехмерного плана окружающего пространства в автоматическом или ручном режиме; сохранение и редактирование пользователем плана окружающего пространства; обнаружение положения робота и окружающих объектов; планирование маршрутов между целевыми точками, заданными пользователем на плане; управление движением робота по заданному пользователем или расчетному маршруту; расчет маневров при движении робота по маршруту.
ПМ обладает пользовательским инструментарием, обеспечивающим: возможность задания целевых точек и последовательности целевых точек для движения по сформированному плану; возможность задания зон с программируемым идентификатором; возможность построения, редактирования и передачи плана окружающего пространства; возможность сбора, редактирования и передачи дальнометрической информации в текущем положении робота; возможность описания пользователем вариантов кинематических схем шасси мобильного робота и принципов управления их движением. 
Программируемый модуль обеспечивает возможность управления движением мобильного робота путем управления изменения вектора скорости шасси вне зависимости от применяемого типа кинематической схемы мобильного робота. Комплект соревновательных элементов</t>
  </si>
  <si>
    <t xml:space="preserve">Драйвер шагового двигателя </t>
  </si>
  <si>
    <t>26.51.66.190</t>
  </si>
  <si>
    <t>Цилиндры свинцовые со стругом</t>
  </si>
  <si>
    <t>Фреза дисковая пазовая</t>
  </si>
  <si>
    <t>25.73.30.299;</t>
  </si>
  <si>
    <t xml:space="preserve">Фреза дисковая пазовая применяется для работы по мягкой и твердой древесине. Рабочая высота: не менее 4 мм. Тип: дисковая. Внутренний диаметр: не менее 30 мм. Внешний диаметр: не менее 120 мм. </t>
  </si>
  <si>
    <t>Барометр</t>
  </si>
  <si>
    <t>26.51.51.130</t>
  </si>
  <si>
    <t>Предназначен для изучения принципа измерения атмосферного давления, наблюдения за изменениями атмосферного давления. Барометр должен включать в себя измерительный механизм, основанный на использовании двух анероидных коробок, плоской пружины; имеет фиксирующую и показывающие стрелки. Конструкция барометра предусматривает его эксплуатацию в настенном варианте. Технические характеристики: диапазон наблюдаемого давления от не менее 96000 до не более 104000 Па не менее 720 до не более 780 мм рт.ст, цена деления шкалы не более 100 Па и не менее 1 мм рт.ст.</t>
  </si>
  <si>
    <t>Датчик вибрации</t>
  </si>
  <si>
    <t>26.51.66.130;</t>
  </si>
  <si>
    <t xml:space="preserve">Датчик водорода </t>
  </si>
  <si>
    <t xml:space="preserve">Датчик горючих и угарного газов </t>
  </si>
  <si>
    <t xml:space="preserve">Датчик линии цифровой </t>
  </si>
  <si>
    <t xml:space="preserve">Датчик магнетометр </t>
  </si>
  <si>
    <t>Датчик наклона</t>
  </si>
  <si>
    <t xml:space="preserve">Датчик освещенности </t>
  </si>
  <si>
    <t xml:space="preserve">Датчик оттенка цвета </t>
  </si>
  <si>
    <t>Датчик паров спирта</t>
  </si>
  <si>
    <t xml:space="preserve">Датчик потенциометр </t>
  </si>
  <si>
    <t>Датчик потока воды</t>
  </si>
  <si>
    <t xml:space="preserve">Датчик приближения и освещенности </t>
  </si>
  <si>
    <t>Датчик природного газа</t>
  </si>
  <si>
    <t>Датчик сжиженного газа</t>
  </si>
  <si>
    <t xml:space="preserve">Датчик сниженного углеводородного газа </t>
  </si>
  <si>
    <t>26.51.82.190;</t>
  </si>
  <si>
    <t xml:space="preserve">Датчик температуры </t>
  </si>
  <si>
    <t>26.51.45.190;</t>
  </si>
  <si>
    <t>Устройство измерения предназанчено для мониторинга температуры и относительной влажности воздуха в помещении серврной и/или серверной стойки. Устройство измерения представляет собой независимое устройство, подключаемое физически к устройству удаленного мониторинга при помощи шлейфа. Устройство измерения должно обладать характеристиками: Габариты (ШхГхВ): не менее 35 x 20 x 15 мм; Длина шлейфа не менее 2 м; Вес не менее 70 гр; диапазон температур не менее минус 40 градусов цельсия, не более плюс 85 градусов цельсия;  должно быть совместимо с устройством  мониторинга.</t>
  </si>
  <si>
    <t xml:space="preserve">Датчик температуры герметичный </t>
  </si>
  <si>
    <t xml:space="preserve">Датчик температуры и влажности </t>
  </si>
  <si>
    <t xml:space="preserve">Датчик угарного газа </t>
  </si>
  <si>
    <t>Датчик уровня воды (прямой)</t>
  </si>
  <si>
    <t xml:space="preserve">Датчик Холла </t>
  </si>
  <si>
    <t xml:space="preserve">Датчик шума </t>
  </si>
  <si>
    <t>Дистиллятор лабораторный</t>
  </si>
  <si>
    <t>28.29.12.119;</t>
  </si>
  <si>
    <t>Аквадистиллятор предназначен для производства дистиллированной воды. 
-Производительность – не менее  4 (-10%) дм³/ч
- Расход воды на охлаждение, не более – 40 дм³/ч
- Напряжение – 220±10% В
- Потребляемая мощность – 3 (±10%) кВт
- Габаритные размеры – не более 380х230х520 мм
- Масса не более – 10 кг.</t>
  </si>
  <si>
    <t xml:space="preserve">Источник питания 2x30 В, 2x5 А </t>
  </si>
  <si>
    <t xml:space="preserve">Коммутатор 24 POE порта 1G </t>
  </si>
  <si>
    <t>26.30.11.120;</t>
  </si>
  <si>
    <t>Коммутатор доступа  должен выполнять  следующие функции:
Функции интерфейсов
• Защита от блокировки очереди (HOL)
• Поддержка обратного давления (Backpressure)
• Поддержка Auto MDI/MDIX
• Поддержка сверхдлинных кадров (Jumboframes)
• Управление потоком (IEEE 802.3X)
• Зеркалирование портов (Portmirroring)
• Стекирование, до 8 устройств в стеке
Функции при работе с МAC-адресами
• Таблица MAC-адресов 16K
• Независимый режим обучения в каждой VLAN
• Поддержка многоадресной рассылки (MAC MulticastSupport)
• Регулируемое время хранения MAC-адресов
• Статические записи MAC (Static MAC Entries)
Поддержка VLAN
• До 4K VLAN
• Поддержка Voice VLAN
• Поддержка 802.1Q
• Поддержка Q-in-Q
• Поддержка Selective Q-in-Q
• Поддержка GVRP
Функции L2 Multicast
• Поддержка 1K групп
• Поддержка профилей Multicast
• Поддержка статических Mullticast групп
• Поддержка IGMP Snooping v1,2,3
• Поддержка IGMP snoopingFastLeave на основе порта/хоста
• Поддержка авторизации IGMP через RADIUS
• Поддержка MLD Snooping v1,2
• Поддержка IGMP Querier
• Поддержка MVR
Функции L2
• Поддержкапротокола STP (Spanning Tree Protocol, IEEE 802.1d)
• Поддержка RSTP (Rapid spaning tree protocol, IEEE 802.1w)
• Поддержка MSTP (Multiple Spanning Tree, IEEE802.1s)
• Поддержка STP Mulitproces
• Поддержка Spanning Tree Fast Link option
• Поддержка EAPS¹
• Поддержка STP RootGuard
• Поддержка BPDU Filtering
• Поддержка STP BPDU Guard
• Поддержка LoopbackDetection (LBD)
• Поддержка ERPS (G.8032v2)
Функции LinkAggregation
• Создание групп LAG
• Объединение каналов с использованием LACP
• Поддержка LAG BalancingAlgorithm
Поддержка Ipv6
• Функциональность IPv6 Host
• Совместное использование IPv4, IPv6
Сервисные функции
• Виртуальное тестирование кабеля (VCT)
• Диагностика оптического трансивера
• GreenEthernet
Функции обеспечения безопасности
• DHCP snooping
• Опция 82 протокола DHCP
• IP Sourceaddressguard
• Dynamic ARP Inspection
• Поддержка sFlow
• Проверка подлинности на основе MAC-адреса, ограничение количества MAC-адресов, статические MAC-адреса
• Проверка подлинности по портам на основе 802.1x
• Guest VLAN
• Система предотвращения DoS атак
• Сегментация трафика
• Защита от несанкционированных DHCP серверов
• Предотвращение атак BPDU
• Фильтрация NetBIOS/NetBEUI
• PPPoEIntermidiateagent
Списки управления доступом ACL
• L2-L3-L4 ACL (Access Control List)
• Поддержка Time-Based ACL
• IPv6 ACL
• до 1024 правил доступа
• ACL на основе: 
– Порта коммутатора 
– Приоритета 802.1p 
– VLAN ID 
– Ethertype 
– DSCP 
– Типа протокола 
– Номера порта TCP/UDP 
Основные функции качества обслуживания (QoS) и ограничения скорости
• Поддержка QoS/CoS
• Статистика QoS
• Ограничение скорости на портах (shaping, policing)
• Поддержка до 8 приоритетных очередей
• Поддержка класса обслуживания 802.1p
• Защита от широковещательного «шторма»
• Управление полосой пропускания
• Обработкаочередейпоалгоритмам Strict priority/Weighted Round Robin (WRR)
• Три цвета маркировки
• Классификация трафика на основании ACL
• Назначение меток CoS/DSCP на основании ACL
ОАМ/CFM
• 802.3ah EthernetLink OAM
• DyingGasp
• 802.1ag Connectivity Fault Management (CFM)
• 802.3ah UnidirectionalLinkDetection (протокол обнаружения однонаправленных связей)
Основные функции управления
• Загрузка и выгрузка конфигурационного файла по TFTP
• Протокол SNMP
• Интерфейс командной строки(CLI)
• Web-интерфейс
• Syslog
• SNTP (Simple Network Time Protocol)
• Traceroute
• LLDP (802.1ab) + LLDP MED
• Управление контролируемым доступом – уровни привилегий
• Блокировка интерфейса управления
• Локальная аутентификация
• Фильтрация IP-адресов для SNMP
• Клиент RADIUS, TACACS+ (Terminal Access Controller Access Control System)
• Сервер SSH
• Поддержка SSL
• Поддержка макрокоманд
• Журналирование вводимых команд
• Системный журнал
• Автоматическая настройка DHCP
• DHCP Relay (Поддержка IPv4)
• DHCP Option 12
• DHCP RelayOption 82
• FlashFileSystem
• Команды отладки
• Шифрование пароля
• Восстановление пароля
• Ping (поддержка IPv4/IPv6)
Функции мониторинга
• Статистика интерфейсов
• Удаленный мониторинг RMON/SMON
• Поддержка мониторинга загрузки CPU по задачам
• Мониторинг памяти
• Мониторинг температуры
• Мониторинг TCAM
Технические характеристики
• Питание – 220В AC, 50Гц
• Максимальная потребляемая мощность – не более 65 Вт
• Рабочая температура окружающей среды – от -20° до + 50° С
• Температура хранения – от -40° до +70° С
• Рабочая влажность – не более 80%
• Размеры  –исполнение 19'’, типоразмер 1U</t>
  </si>
  <si>
    <t>Магнитная мешалка с подогревом</t>
  </si>
  <si>
    <t>23.19.23.110</t>
  </si>
  <si>
    <t>Магнитная мешалка. Максимальный пеpемешиваемый объем -  не менее 1000 мл. Диапазон частоты вpащения якоpя - 100-600 об./мин. Потребляемая мощность не более - 10 Вт.</t>
  </si>
  <si>
    <t xml:space="preserve">Модуль реле </t>
  </si>
  <si>
    <t>27.12.24.160</t>
  </si>
  <si>
    <t>Физика Приборы демонстрационные. Электродинамика и звуковые волны</t>
  </si>
  <si>
    <t xml:space="preserve">Расширенный набор для демонстрации альтернативных источников энергии </t>
  </si>
  <si>
    <t>26.51.45.190</t>
  </si>
  <si>
    <t>В составе:
1. Комплект для изучения простых машин и механизмов, пневматики, потенциальной и кинетической энергии, преобразования и хранения энергии, электричества, электроники, оптики. Набор должен включать не менее 2000 деталей, мотор - не менее 3 шт., солнечный модуль - не менее 2 шт., светодиоды, фототранзистор, фоторезистор, переключатели, пластмассовый контейнер для хранения деталей. 
2. Набор оборудования предназначен для демонстрации опытов при изучении принципов преобразования и сохранения энергии, опытов по преобразованию энергии из одного вида в другую (механическая, тепловая, химическая, электрическая, энергия света). Приборы и материалы в ячейках из пористого материала в пластмассовом поддоне не менее размером 300*420*150 мм с прозрачной крышкой: рельсовый профиль с деталями штатива – не менее 1 шт.; платформа для подключения электрических элементов с держателем для аккумулятора – не менее 1 шт.; аккумулятор – не менее 1 шт.;  лампа с рефлектором – не менее 1 шт.; провода со штекерами – не менее 5 шт.; мотор-генератор – не менее 2 шт.; электромотор – не менее 1 шт.; крыльчатка – не менее 2 шт.; учебный электролизер – не менее 1 шт.; электродная пара – не менее 1 шт.; параболическое зеркало – не менее 1 шт.; гребное колесо – не менее 1 шт.; экран белый – не менее 1 шт.; термометр от -10 до +110 С – не менее 1 шт.; тележка с грузом и стержнем – не менее 1 шт.; солнечный модуль – не менее 1 шт.; термоэлектрический преобразователь – не менее 1 шт.;  пластмассовая чаша – не менее 1 шт.; мерный стакан 100 мл – не менее 1 шт.; пробирки – не менее 1 шт.; шприц 30 мл – не менее 1 шт.; воздушный шарик – не менее 2 шт.; клапан для воздушных шариков – не менее 1 шт.; сменные элементы: светодиод – не менее 1 шт.; сопротивление 100 Ом – не менее 1 шт.; патрон-держатель – не менее 1 шт.; лампа накаливания – не менее 1 шт.}
3. Конструктор должен быть  предназначен для изучения научных принципов конструирования современных механизмов и машин. Конструктор должен  состоять  из  не менее 396 элементов, в комплект должны  входить технологические карты для учащихся.  
4. Набор, совместно с базовым конструктором, должен позволять  собрать не менее  6 моделей энергетических объектов. Набор должен  включать не менее  12 элементов, в том числе солнечная батарея, мотор-генератор, светодиоды, соединительные кабели и лопасти турбины.
5, Набор дополнительных элементов для базового набора  должен давать  возможность построить пневматические модели.  Набор должен  включать  в себя многоцветные инструкции для конструирования, насосы, трубы, цилиндры, клапаны, воздушный ресивер и манометр. В наборе  должно быть не менее 31 детали.</t>
  </si>
  <si>
    <t>Стеллаж для хранения принадлежностей</t>
  </si>
  <si>
    <t>31.01.12.190;</t>
  </si>
  <si>
    <t>Для хранения беговых лыж. Стеллаж для гантелей 2х-ярусный  для хранения профессиональных гантелей от 1 кг до 50 кг,  оснащен резиновыми подпятниками.  Габариты - не более 1680х680х815 мм. Нагрузка – не менее 480 кг. Каркас изготовлен из профиля прямоугольного сечения 80х40х2 мм. Конструкция стойки окрашена порошковой краской. Витрина-полка для книг демонстрационная должна быть двухсторонняя  на колесах.  Габаритные размеры  витрины-полки должны быть не менее: высота с учетом колес – 890 мм, длина -1050 мм,  ширина – 400мм. стеллаж металлический облегченный для хранения тренажеров. Высота не менее 2000 мм., ширина полок 1000 мм., глубина 600 мм., нагрузка на полку не более 120 кг., количество полок не менее 4 шт.</t>
  </si>
  <si>
    <t>Тумба</t>
  </si>
  <si>
    <t>Тумба классной доски должна быть изготовлена из ламинированной  ДСП толщиной не менее 16 мм, кромка ПВХ толщиной  не менее 0,4 мм. Тумба должна иметь  верхнее отделение для хранения карт и плакатов и два нижних (узкое и широкое) –  для геометрических наборов, мела и прочих принадлежностей.  Верхнее отделение должно закрываться  крышкой, закрепленной на  не менее трех шарнирных петлях. Нижние отделения должны закрываться дверками:  узкое – одной распашной  дверкой, широкое – двумя распашными  дверками. В каждом из нижних отделений должна быть  вкладная полка. Каждая дверка должна иметь мебельную  ручку.  Вертикальные стенки тумбы  должны иметь  полимерные подпятники.  Габаритные размеры не менее:  1260х240х760мм</t>
  </si>
  <si>
    <t>Тумба металлическая для инструмента</t>
  </si>
  <si>
    <t>28.41.40.000</t>
  </si>
  <si>
    <t>Тумба предназначена для  хранения инструмента.  Должна иметь  не менее 5-ти выдвижных ящиков на телескопических направляющих. Ящики должны закрываться на замок. Тип покрытия: порошковое. Габаритные размеры не менее, мм:  460х640х840.</t>
  </si>
  <si>
    <t>Кодексы Российской Федерации</t>
  </si>
  <si>
    <t>Комплект должен содержать не менее 5 кодексов (Гражданский кодекс, Гражданский процессуальный кодекс, Трудовой кодекс, Жилищный кодекс, Семейный кодекс).</t>
  </si>
  <si>
    <t>Комплект информационно справочной литературы для кабинета медико-биологического направления</t>
  </si>
  <si>
    <t>58.11.19.000</t>
  </si>
  <si>
    <t>Комплект должен содержать не менее 5 справочников</t>
  </si>
  <si>
    <t>Комплект портретов Нобелевских лауреатов по биологии и химии</t>
  </si>
  <si>
    <t>58.19.12.000</t>
  </si>
  <si>
    <t>Методическое пособие по использованию лабораторного комплекса для учебной практической и проектной деятельности по естественнонаучным дисциплинам</t>
  </si>
  <si>
    <t>В составе
1. Набор лабораторного оборудования Тип 1 - не менее 3 шт. Набор должен предназначаться для экспериментального исследования характеристик и свойств сельскохозяйственных культур. Комплект может быть использован на уроках окружающего мира, биологии в начальной и средней школе. Оборудование предназначено для работы не менее 2 групп (до 5 учащихся в каждой). Оборудование должно быть укомплектовано в пластиковый чемодан размерами не менее 540х450х150 мм с вкладышами из пористого материала серого цвета, массой не менее 6кг. Для работы с набором дополнительно потребуется образцы растений, продуктов питания. В состав комплекта должны входить:стереомикроскоп со встроенной светодиодной подсветкой, увеличение 20х, (ДхШхВ) 14х 12х27 см  – не менее 1 шт.; ступка с пестиком, фарфоровая – не менее 2 шт.; пробирка лабораторная, стекло, 160 мм, 16 мм – не менее 6 шт.; штатив на 3 пробирки, пластик – не менее 2 шт.; пробка резиновая, 14/18 мм – не менее 4 шт.; держатель (зажим) для пробирок деревянный – не менее 2 шт.; спиртовка 60мл, металл – не менее 2 шт.; тарелка металлическая – не менее 2 шт.; чашка Петри, пластик – не менее 8 шт.; стекло часовое лабораторное, 80 мм – не менее 6 шт.; стекло увеличительное трехлинзовое, увеличение 3х, 6х, 10х – не менее 2 шт.; пипетка пластиковая 0.5мл – не менее 4 шт.; ложка чайная, металлическая – не менее 2 шт.; стакан мерный, градуированный, не менее 100 мл, пластик – не менее 2 шт.; лабораторный нож, нержавеющая сталь – не менее 2 шт.; игла препаровальная – не менее 1 шт.; игла ланцетная – не менее 1 шт.; микропинцет, нержавеющая сталь – не менее 2 шт.; предметное стекло, 76х26х1 мм – не менее 50 шт.; покровное стеклышко, 20х20мм – не менее 100 шт.; фильтры круглые, бумажные, 70 мм – не менее 100 шт. в 1 уп.; набор индикаторных полосок для определения глюкозы – не менее 50шт. в 1уп.; масло растительное, в стеклянном флаконе – не менее 30 мл; крахмал, в пластиковом флаконе – не менее 25г; раствор йода, в стеклянном флаконе – не менее 50 мл; сахарный песок, в стеклянном пузырьке – не менее 1 шт.; чеснокодавилка – не менее 1шт.; пакля – не менее 50г; элемент питания LR14 щелочной, размером АА, 1.5В – не менее 2 шт.; перчатки рабочие, текстильные, с широкой манжетой – не менее 2 пар. В комплекте должно быть методическое пособие для педагога, которое должно включать введение в тему, рекомендации по подготовке и проведению не менее 14 опытов.
2. Набор лабораторного оборудования Тип 2 - не менее 1 шт. Состав комплекта: набор образцов различных материалов для изучения проводимости- металлов, керамики, дерева, графита, стекла и пр. – не менее 15 шт.; электрические лампочки – не менее 20 шт.; патроны для лампочек – не менее 15 шт.; батареи 4,5 В – не менее 15 шт.; рубильники – не менее 15 шт.; катушки с медным проводом – не менее 2 шт.; катушки для хранения провода – не менее 7 шт.; катушка с нагревательным проводом – не менее 1 шт.; термометры со шкалой от -3С до +103С – не менее 15 шт.; отвертки – не менее 15 шт.; клеммные зажимы – не менее 32 шт.; зажим «крокодил» – не менее 2 шт.; железные гвозди – не менее 15 шт.; набор для сборки модели грузовика – 1 шт.; деревянная дощечка – не менее 1 шт.; пластмассовая монтажная плата – не менее 1 шт.; медная проволока – не менее 3шт.; набор расходных материалов – не менее 1 шт.
"3. Набор лабораторного оборудования Тип 3 - не менее 3 шт. Набор  должен быть предназначен для демонстрации не менее 100 экспериментов при изучении взаимодействия тел (сила, энергия), электричества и магнетизма, световых и тепловых явлений, свойств воды, воздуха и звука, условий роста растений. Оборудование должно быть укомплектовано в пластиковый чемодан размерами не менее ДхШхТ, см: 50х45х15.
В комплект должно входить методическое пособие с описанием состава комплекта, инструктажем по технике безопасности при работе с оборудованием, описанием не менее 100 экспериментов;объемом  не менее 109 стр. формата А4.
В состав комплекта должны входить:
штативный стержень, цилиндрической формы не менее, см: 40х,5, со сквозными отверстиями для крепления, 3-цветная шкала (сектор по 5 см, цена деления не более 1 см), изготовленной из пластика– не менее 1 шт.; резонансная коробка – не менее 2 шт.;
камертон, длиной не менее  9 см, шириной не менее 1,3 см,  металлический – не менее 1 шт.; весы, рычажного типа, разборные, максимальный вес до 40 г, чувствительность – не более 100 мг, пластик – не менее 6 шт.; должны иметь в составе – стойка, коромысло, регулировочная планка, не менее 2 чаши с подвесом;
высокочувствительные весы механические, пружинные, цена деления не более 1г, максимальный вес до 100 г, пластик – не менее 2 шт.; ванна пластиковая прозрачная с боковыми отверстиями, размером не менее ДхШхВ, см: 20х10х8 – не менее 1 шт.; колба Эрленмейера, стеклянная с ценой деления не более 25 мл, высотой не менее 105 мм, объемом не менее 100 мл – не менее 1 шт; шланги силиконовые, длиной не менее 500мм – не менее 2 шт.; термометр спиртовой стеклянный, диапазон измерений от не менее -10 до не менее 110°С, цена деления не более 1°С – не менее 1 шт.; шприц, объемом не менее 30 мл, градуированный, цена деления не более 1мл, пластиковый – не менее 1 шт.; фонарь электрический с лампой накаливания, длиной не менее 14см, диаметром не менее 3,5см – не менее 1 шт.; элемент питания LR14 щелочной, размер АА, напряжение не менее 1.5В – не менее 4 шт.;провода соединительные, в пластиковой изоляции различных цветов, длина не менее 45см, допустимое рабочее напряжение не более 12 В DC/AC – не менее 5 шт.; груз, изготовленный из металла, массой не менее 10г– не менее 2 шт, массой не менее 50 г– не менее 2 шт.; пластиковая тележка размером, ДхШхВ, см:  2,8х2х1,7– не менее 2 шт.; спиртовка , объемом не менее 60 мл – никелированная, с фитилем-не менее 1шт; тренога металлическая, высотой не менее 11см – не менее 1 шт.; сетка проволочная с керамической вставкой, размер сетки не менее, см: 9х9, диаметр вставки 6см – не менее 1 шт.;  колесо гребное диаметром не менее 10 см,не менее чем с  8 лопастями, выполненное из пластика  – не менее 1 шт.; воронка изготовленная из пластика, длиной не менее 5,5 см, диаметр не менее 6 см – не менее 1 шт.; молоток пластиковый длиной не менее 16см – не менее 1 шт.; свеча в жестяной гильзе – не менее 2 шт.; тарелка металлическая, диаметром не менее 14см – не менее 1 шт.; экран – не менее 4 шт, размером не менее ДхШхТ, мм: 90х90х2, экраны должны быть изготовлены из различных материалов (например, дерева, пластика, стекла, акрила, металла); линза собирающая, двояковыпуклая, с фокусным расстоянием не менее +50мм, диаметром не менее 4,5см, – не менее 1 шт.; шарик пластмассовый диаметром не менее 2,5см – не менее 1 шт.; шарик стеклянный, диаметром не менее 1,6см – не менее 1 шт.; кольцо резиновые – не менее 10 шт.; стержень для натяжения струны, должен быть изготовлен из пластика, длиной не менее 4,5см, диаметром не менее 1,5см – не менее 2 шт.; надувные шары – не менее 10 шт.; стеклянная пипетка, объемом не менее 2 мл – не менее 1 шт.; катушка для компаса (роза ветров),  квадратной формы размером не  менее ДхШ, см: 6х6 с нанесенным рисунком, с отверстием диаметром не более 2 мм посередине – не менее 1 шт.; медный провод в пластиковой изоляции, на катушке длиной не менее 20 м, диаметром не более 0.5мм – не менее 1 шт.; нагревательный элемент (нить накала), на катушке, длиной  не менее 20м, диаметром не менее 0.2мм – не менее 1 шт.; лампа накаливания,с  цоколем E10, характеристики:  не менее 2.5В, не менее 0.1А, 0.25 Вт  – не менее 5 шт.; держатель для не менее 2 батарей размером АА, не менее 1 шт.; магнитная стрелка, с отверстием под опору, длиной не менее 3,5см,– не менее 1 шт.; магнит, 2 полюсный, цветовая разметка полюсов, не менее, см: 2х1х0,7, сплав AlNiCo – не менее 2 шт.; комплект гвоздей"
"4. Набор лабораторного оборудования Тип 4 - не менее 3 шт. Набор лабораторного оборудования предназначен для экспериментального изучения свойств тел, физических законов и явлений, связанных с плавучестью, поведением в жидкости. Материал предназначен для работы не менее 12 групп.
Оборудование должно быть укомплектовано в пластмассовый чемодан размерами 540x450x150 мм, общий вес не менее 6,5 кг.
В состав комплекта должны входить:
легкий пластилин – не менее 250г в уп.; тяжелый пластилин – не менее 650г в уп.; подкладка резиновая, 20х12см – не менее 12 шт.; высокочувствительные весы механические, пружинные, цена деления не более 1г, максимальный вес до 100 г, пластик – не менее 5 шт.; мензурка, не менее 30мл, полипропилен – не менее 11 шт.; мерный цилиндр, не менее 60 мл – не менее 6 шт.; мерный цилиндр, не менее 250 мл – не менее 12 шт.; мерный цилиндр со сливным отверстием, не менее 400мл – не менее 1 шт.; набор разновесов (10 г, 1 г) – не менее 6 шт.; набор тел (шарик пластмассовый, 2,5см – 2 шт.; шарик деревянный, 2,5см – 1 шт.; шарик стальной, 2,5см – 1 шт.; кубик, сторона 1,8см, алюминий – 1 шт.) – не менее 3 шт.; брусок с подвесом, 10г, пластик – не менее 3 шт.; лоток для воды, прямоугольной формы, 15х14х3,5см, пластик – не менее 12 шт.; ложка чайная, металл – не менее 3 шт.; стержень, пластик – не менее 12 шт.; пробирка лабораторная пластиковая, нетермостойкая – не менее 5 шт.; «удочка» (стержень пластиковый с крючком на нейлоновом шнуре) – не менее 5 шт.; кондитерское кольцо, алюминий – не менее 8 шт.; нож, пластик – не менее 12 шт.; прищепка, пластик – не менее 7 шт.; скрепки канцелярские, металл – не менее 100шт.; салфетка протирочная из нетканого материала – не менее 1 шт.
Комплект должен содержать методическое руководство для учителя с описанием состава комплекта лабораторного оборудования, рекомендации по подготовке к урокам, описания не менее 14 лабораторных работ, инструкционные карты для обучающихся; не менее 54 стр., формата А4, страницы черно-белые, обложка цветная, плотная бумага."
"5. Набор лабораторного оборудования Тип 5 - не менее 3 шт. Набор лабораторного оборудования должен быть предназначен для проведения опытов по биологии (изучение строения растений, признаки жизнедеятельности растений, изучение воды и почвы как среды обитания) в начальной и в средней школе.
Оборудование должно быть предназначено для одной рабочей группы или для демонстрации и укомплектовано в пластиковый чемодан размерами не менее 450x405x105 мм с вкладышами из пористого материала серого цвета, масса не менее 3,60кг. 
Состав комплекта:
диск для определения прозрачности воды, с отверстием 5мм по центру, 245мм, толщина 10мм, белый пластик – 1 шт.;
стержень для крепления диска с двойным зажимом, 220х15мм, пластик серого цвета – 1 шт.;
отвес с отметками глубины – шнур нейлоновый, не менее 5м – 1 шт.;
шнур закреплен на пластиковой катушке 150х200х13мм;
отметки глубины – пластиковые диски 40х1мм, желтого цвета, с нанесенными числами от 50 до 500, шаг не более 50 – 10шт.;
шланг пластиковый с соединительными патрубками, длина не менее 3 м, 5/8 мм – 1 шт.;
термометр, диапазон измерений не менее  -10°С...+110°С, цена деления не более 1°С, длина 260мм, в пластиковом чехле  – 1 шт.;
флакон с винтовой пластмассовой крышкой, стекло темного цвета, 50мл, 80х44 мм – 3 шт.;
флакон с винтовой крышкой, полупрозрачный полиэтилен, не менее 50мл, 87х37 мм – 3 шт.;
чашка Петри, 80 мм, высота 16 мм, пластик – 1 шт.;
стекло часовое лабораторное, 80 мм – 3 шт.;
цилиндр мерный, градуированный, с носиком, диапазон измерений не менее 0-25мл, цена деления не более 1мл, 117х25мм, основание 45 мм,– 2шт.;
шприц, градуированный, цена деления не более 2 мл, объем не менее 100 мл, 200х40 мм, полипропилен – 1 шт.;
пробирка лабораторная пластиковая, нетермостойкая, не менее 150 мм – 3 шт.;
штатив на 3 пробирки, 112х70х8мм, пластик желтого цвета – 1 шт.;
лоток пластиковый, 95х60х20 мм – 4 шт.;
стекло увеличительное трехлинзовое, увеличение 3х, 6х, 10х, оргстекло, треугольная со сторонами 100х100х50 мм – 1 шт.;
лабораторный нож с пластмассовой ручкой, нержавеющая сталь, 150 мм – 1 шт.;
высокочувствительные весы, с диапазоном взвешивания не менее 0-100 г, делением шкалы не более 1 г – 1 шт.;
чаша пластиковая, 60/80мм, высота 30мм, пластик желтого цвета – 1 шт.;
щипцы лабораторные для тигля, длина 200мм, металл – 1 шт.;
тигель металлический, с градуировкой на внутренней стороне 10-30мл, цена деления не более 10мл, 48/30 мм, высота 35мм – 1 шт.;
спиртовка 60 мл – никелированная, с фитилем, регулировочный винт и колпачок на цепочке; металл, 63х75 мм – 1 шт.;
предназначена для нагрева небольших количеств жидкости;
сетка проволочная с асбестовой керамической вставкой, металл, асбест, размер сетки 96х96 мм, диаметр вставки не менее 70мм – 1 шт.;
тренога, высота 80мм, кольцо 110 мм, отверстие 80мм, металл – 1 шт.;
огнеупорная подкладка, 440х450мм – 1 шт.;
полоски тестовые Watesmo – индикаторная бумага для определения воды в жидкостях и газах, рулон не менее 5м на пластиковой катушке 60мм, ширина полоски 10мм  – 1 уп.;
универсальные индикаторные полоски pH 1-14, рулон не менее 5м на пластиковой катушке 55мм, ширина полоски 7мм, градация шкалы с шагом не более 1 единица pH, представлена цветная шкала на не менее 14 секторов – 1 уп.;
фильтры круглые, бумажные, 70 мм, упаковка 100 шт. – 1 уп.;
краситель красный, в пластиковом контейнере, 73х22 мм – 1 шт.;
раствор йода, не менее 50 мл – 1 уп.;
пакет полиэтиленовый, 100х60мм – 1шт.;
масло растительное, не менее 30 мл – 1 уп.;
игла препаровальная, с пластиковой ручкой и защитным колпачком, 140 мм, длина иглы не менее 25 мм – 1 шт.;
игла ланцетная, с пластиковой ручкой, 140 мм, длина иглы не менее 40 мм – 1 шт.;
пипетка, резина, пластик – 2 шт.;
ложка чайная, металлическая, не менее 135мм – 1 шт.;
микропинцет, нержавеющая сталь, 107 мм – 15 шт.;
пробка резиновая, 18/14 мм, высота 20 мм, резина серого цвета – 3 шт."
6. Набор лабораторного оборудования Тип 6 - не менее 6 шт.. Набор должен предназначаться для ознакомления детей экспериментальным и опытным путями со свойствами звука и звуковых волн и укомплектовываться  не менее чем в 2 пластиковых коробки. В состав набора должны входить: тамбурин большой – не менее 1 шт.; тамбурин малый – не менее 2 шт.; бокал – не менее 2 шт.; набор для создания «гитары» - не менее 3 шт.; линейка металлическая – не менее 3 шт.; камертон – не менее 3 шт.; спица стальная – не менее 2 шт.; пушка звуковая – не менее 1 шт.; свеча в металлической подставке – не менее 10 шт.; банка с песком – не менее 2 шт.; шарик шерстяной – не менее 2 шт.; стакан вакуумный – не менее 1 шт.; будильник с батарейкой – не менее 1 шт.; насос вакуумный – не менее 1 шт.; ложка-«колокольчик» - не менее 3 шт.; телефон веревочный – не менее 2 шт.; спираль металлическая – не менее 1 шт.; барабан деревянный – не менее 1 шт.; хлопушка стартовая – не менее 1 шт.; «гитара» деревянная – не менее 3 шт., руководство для учителя - 1 шт.</t>
  </si>
  <si>
    <t>Словари для учителя начальной школы</t>
  </si>
  <si>
    <t>58.11.14.000</t>
  </si>
  <si>
    <t>Комплект должен состоять из не менее 2 словарей.</t>
  </si>
  <si>
    <t>Словари по иностранному языку</t>
  </si>
  <si>
    <t>В комплект должно входить не менее 3 словарей по иностранному языку.</t>
  </si>
  <si>
    <t>Словари раздаточные для кабинета начальной школы</t>
  </si>
  <si>
    <t>В справочнике должны быть представлены все основные разделы программы школьного курса по русскому языку, математике и окружающему миру, предусмотренные программой начальной школы. Должны быть даны определения важнейших понятий, а также приведены основные правила и методические рекомендации по выполнению различных заданий. Школьный материал должен быть  представлен в виде схем и таблиц, что позволит более быстро находить нужное правило или определение и применять его на практике.</t>
  </si>
  <si>
    <t>Словари школьные раздаточные для 5 - 11 классов</t>
  </si>
  <si>
    <t>В комплект должны входить: орфографический, фразеологический, словари.</t>
  </si>
  <si>
    <t>Словари языковые фундаментальные</t>
  </si>
  <si>
    <t>В комплект должны входить: орфографический, орфоэпический, фразеологический, грамматический и универсальный словари.</t>
  </si>
  <si>
    <t>Словари, справочники, энциклопедии языковые и литературоведческие для учителей и учеников 9 - 11 классов</t>
  </si>
  <si>
    <t>В комплект должны входить: орфографический словарь, словарь ударений, объяснительный русский орфографический словарь, этимологический словарь, словарь грамматических трудностей русского языка, этнолингвистический словари, словарь тезаурус русских пословиц, поговорок и метких выражений..</t>
  </si>
  <si>
    <t>Справочники</t>
  </si>
  <si>
    <t>Комплект должен содержать не менее 5 справочников      В составе комплекта должны быть представлены справочники по технологии с 1 -4 классы по темам: Ажурные изделия, Изделия из бумаги, Изделия из ткани, Летающие модели, Оригами.</t>
  </si>
  <si>
    <t>Справочники и энциклопедии</t>
  </si>
  <si>
    <t>Комплект должен состоять из не менее 5 книг.</t>
  </si>
  <si>
    <t>Справочники и энциклопедии по русскому языку и литературному чтению для начальной школы</t>
  </si>
  <si>
    <t>Комплект должен содержать не менее 5 справочников.</t>
  </si>
  <si>
    <t>Справочники по математике для начальной школы</t>
  </si>
  <si>
    <t>В комплект должно входить не менее 3 справочников по математике для начальной школы.</t>
  </si>
  <si>
    <t>Электронные учебные средства для медико-биологического класса</t>
  </si>
  <si>
    <t>58.11.30.190</t>
  </si>
  <si>
    <t xml:space="preserve">В составе:
"1. Цифровой атлас ""Анатомия"". Программа должна являться атласом по анатомии, содержащим текстовые и иллюстративные сведения в объёме, достаточном для освоения биологического минимума основного общего образования: организм человека и его строение; опорно-двигательный аппарат; регуляторные системы организма; анатомия и физиология внутренних органов; внутренняя среда организма; сердечно-сосудистая система; взаимоотношения организма и окружающей среды; основы гигиены. 
Атлас должен содержать не менее 450 изображений, 60 анимационных роликов, 20 интерактивных схем.
Объекты коллекции должны быть структурированы и снабжены описаниями и комментариями. Продукт должен иметь системы контекстного и атрибутивного поиска. Должна быть предусмотрена возможность добавлять в коллекцию собственные материалы и создавать собственные рубрикаторы.
В комплект должно входить руководство пользователя"
2.  Интерактивное пособие "Строение тела человека". 
3. Интерактивное пособие "Эволюционное учение".
</t>
  </si>
  <si>
    <t>Арамильский ГО</t>
  </si>
  <si>
    <t>Дорожная сеть</t>
  </si>
  <si>
    <t>комбинированные дорожные машины, фронтальные погрузчики</t>
  </si>
  <si>
    <t>29.10.59.321, 28.92.25</t>
  </si>
  <si>
    <t xml:space="preserve">коммунальные машины </t>
  </si>
  <si>
    <t>ООО Завод им. М.И Калинина"/ Россия</t>
  </si>
  <si>
    <t>Демография</t>
  </si>
  <si>
    <t>Спорт-норма жизни</t>
  </si>
  <si>
    <t>машина для заливки и уборки льда</t>
  </si>
  <si>
    <t xml:space="preserve">29.10.52.190, </t>
  </si>
  <si>
    <t xml:space="preserve">для обслуживания хоккейных площадок </t>
  </si>
  <si>
    <t>ООО "ТрансСтрой Комплект/Россия</t>
  </si>
  <si>
    <t>Оздоравление</t>
  </si>
  <si>
    <t xml:space="preserve"> ФП "Борьба с онкологическими заболеваниями"</t>
  </si>
  <si>
    <t>флюорограф, маммограф</t>
  </si>
  <si>
    <t>26.60.11.12(113)</t>
  </si>
  <si>
    <t xml:space="preserve"> борьба и профилактика с онкологическими заболеваниями</t>
  </si>
  <si>
    <t>ООО "ПМП "ПРОТОН"/Россия</t>
  </si>
  <si>
    <t>лесопожарные трактора</t>
  </si>
  <si>
    <t xml:space="preserve"> 28.30.23</t>
  </si>
  <si>
    <t>Борьба с лесными пожарами механизарованным способом</t>
  </si>
  <si>
    <t>ООО ТПК "МТЗ"/Татарстан</t>
  </si>
  <si>
    <t>ГО Богданович</t>
  </si>
  <si>
    <t>Форма корпуса классическая, количество клавиш 88, количество педалей 3</t>
  </si>
  <si>
    <t>Корпус из волнистого клена, 3 струны</t>
  </si>
  <si>
    <t>Домра четырехструнная прима</t>
  </si>
  <si>
    <t>Копус из волнистого клена, 4 струны</t>
  </si>
  <si>
    <t>Корпус из массива клена и массива бука, 4 струны</t>
  </si>
  <si>
    <t>Корпус классической формы, из массива индийского палисандра, 6 струн</t>
  </si>
  <si>
    <t>Корпус классической формы, из индийского палисандра, 6 струн</t>
  </si>
  <si>
    <t>Корпус классической формы, из клена, 6 струн</t>
  </si>
  <si>
    <t>Барабанная установка</t>
  </si>
  <si>
    <t>32.20.15.110</t>
  </si>
  <si>
    <t>Корпусы барабанов из натуральной древесины, 5 барабанов, 3 тарелок</t>
  </si>
  <si>
    <t>Флейта</t>
  </si>
  <si>
    <t>32.20.13.173</t>
  </si>
  <si>
    <t>Строй С, механика клапанная, не в линию, корпус посеребренный</t>
  </si>
  <si>
    <t>Скрипка ученическая 1/2</t>
  </si>
  <si>
    <t>Размер 1/2, кол-во струн 4, изготовлена из отборной древесины европейской ели</t>
  </si>
  <si>
    <t>Скрипка ученическая 3/4</t>
  </si>
  <si>
    <t>Размер 3/4, кол-во струн 4, изготовлена из отборной древесины европейской ели</t>
  </si>
  <si>
    <t>Скрипка ученическая 1/4</t>
  </si>
  <si>
    <t>Размер 1/4, кол-во струн 4, изготовлена из отборной древесины европейской ели</t>
  </si>
  <si>
    <t>Скрипка ученическая 1/8</t>
  </si>
  <si>
    <t>Размер 1/8, кол-во струн 4, изготовлена из отборной древесины маньчжурской ели</t>
  </si>
  <si>
    <t>Скрипка ученическая 4/4</t>
  </si>
  <si>
    <t>Размер 4/4, кол-во струн 4, изготовлена из отборной древесины европейской ели</t>
  </si>
  <si>
    <t>Скрипка концертная 4/4</t>
  </si>
  <si>
    <t>инструмент для профессионального музицирования</t>
  </si>
  <si>
    <t>Рояль</t>
  </si>
  <si>
    <t>32.20.12.130</t>
  </si>
  <si>
    <t>производитель: РФ            ООО "Тульская Гармонь"</t>
  </si>
  <si>
    <t>Барабанные палочки</t>
  </si>
  <si>
    <t>32.20.20.160</t>
  </si>
  <si>
    <t>комплектующие для профессиолнального музицирования</t>
  </si>
  <si>
    <t>Медиатор для народных щипковых инструментов</t>
  </si>
  <si>
    <t>32.20.20.190</t>
  </si>
  <si>
    <t xml:space="preserve"> ООО "ПКП "Нота"          </t>
  </si>
  <si>
    <t>Аккордеон Юпитер 3/4</t>
  </si>
  <si>
    <t>3-х голосный, не выборный, 5 регистров, + 2 регистра в левой руке, вес 7,8 кг. Размеры 360*335*190мм</t>
  </si>
  <si>
    <t>Гитара бас ASHTONE</t>
  </si>
  <si>
    <t>Бас Гитара ASHTONE AB - 10/BK - Копия PRECISION BASS</t>
  </si>
  <si>
    <t>_</t>
  </si>
  <si>
    <t>Гитара классическая Alhambra</t>
  </si>
  <si>
    <t>Количество струн 6, мензура 650 мм, материал корпуса Кедр, материал струн Нейлон, материал основы грифа Красное дерево, материал накладки грифа Черное дерево</t>
  </si>
  <si>
    <t>Гитара электроакустическая COLOMBO</t>
  </si>
  <si>
    <t>Электроакустическая гитара, верх-ель, низ и обечайка - липа, накладка - палисандр, цвет натуральный</t>
  </si>
  <si>
    <t>Электрогитара ARIA</t>
  </si>
  <si>
    <t>32.20.14.120</t>
  </si>
  <si>
    <t>22 лада, корпус липа, гриф махагон, накладка палисандр, звукосниматели АМН-1С, переключатель звукоснимателей 3-х позиционный.</t>
  </si>
  <si>
    <t>Электрогитара FENDER</t>
  </si>
  <si>
    <t>Электрогитара, HSS, цвет белый</t>
  </si>
  <si>
    <t xml:space="preserve">Аккордеон Weltmeister Rubin </t>
  </si>
  <si>
    <t>Левая механика -  кнопочная. Включает 60 кнопок. Правая механика - клавишная. Количество клавиш 30. Вес 5,6 кг.</t>
  </si>
  <si>
    <t>Баян "Тула-209"</t>
  </si>
  <si>
    <t>Состоит из 2-х частей. Левая механика - кнопочная. Количество кнопок - 120. Правая механика - кнопочная. Количество кнопок - 92. Вес 9,6 кг.</t>
  </si>
  <si>
    <t>Гитара классическая Yamaha CG142C</t>
  </si>
  <si>
    <t>Класс инструмента - концертный. Инструмент оснащен 19-ю ладами. Оснащен 6-ю нейлоновыми струнами. Длина инструмента 995 мм.</t>
  </si>
  <si>
    <t>Пианино Kawai K-200 EP</t>
  </si>
  <si>
    <t xml:space="preserve">Классическая форма с консолями. Толщина боковых стенок корпуса 23 мм. 88 клавиш, изготовленных из ели. </t>
  </si>
  <si>
    <t>Рояль кабинетный Kawai GL-20</t>
  </si>
  <si>
    <t>Корпус классический. Общая протяженность диапазона инструмента от "А2" до "с5". Оснащен взвешанной сбалансированной клавиатурой, включающей 88 клавиш. Инструмент оснащен тремя педалями. Вес 300 кг.</t>
  </si>
  <si>
    <t>Скрипка Gliga Gama PS-V034 3/4</t>
  </si>
  <si>
    <t>Дека изготовлена из массива резонансной древисины европейской ели. Корпус изготовлен из массива огненного европейского клена, имеет длину 334 мм, ширина корпуса - 194 мм. Длина инструмента 550 мм.</t>
  </si>
  <si>
    <t>Скрипка концертная Karl Hofner H11-V 1/2</t>
  </si>
  <si>
    <t>Корпус изготовлен из массива огненного европейского клена, имеет длину 316 мм, ширина корпуса - 183 мм. Инструмент оснащен 4-мя струнами. Длина инструмента 520 мм.</t>
  </si>
  <si>
    <t>Скрипка концертная Karl Hofner H11-V  3/4</t>
  </si>
  <si>
    <t>Корпус изготовлен из массива огненного европейского клена, имеет длину 334 мм, ширина корпуса - 194 мм. Инструмент оснащен 4-мя струнами. Длина инструмента 550 мм.</t>
  </si>
  <si>
    <t>Скрипка концертная Karl Hofner H5D-V  1/4</t>
  </si>
  <si>
    <t>Корпус изготовлен из массива европейского клена, имеет длину 279 мм, ширина корпуса - 162 мм. Инструмент оснащен 4-мя струнами. Длина инструмента 460 мм.</t>
  </si>
  <si>
    <t>Скрипка ученическая CREMONA 920  1/2</t>
  </si>
  <si>
    <t>Корпус изготовлен из волнистого клена, имеет длину 316 мм, ширина корпуса - 183 мм. Инструмент оснащен 4-мя струнами. Длина инструмента 520 мм.</t>
  </si>
  <si>
    <t>Скрипка ученическая CREMONA 920  1/4</t>
  </si>
  <si>
    <t>Корпус изготовлен из волнистого клена, имеет длину 279 мм, ширина корпуса - 162 мм. Инструмент оснащен 4-мя струнами. Длина инструмента 460 мм.</t>
  </si>
  <si>
    <t>Скрипка ученическая CREMONA 920  3/4</t>
  </si>
  <si>
    <t>Корпус изготовлен из волнистого клена, имеет длину 334 мм, ширина корпуса - 194 мм. Инструмент оснащен 4-мя струнами. Длина инструмента 550 мм.</t>
  </si>
  <si>
    <t xml:space="preserve">Аккордеон концертный "SVoytenko" </t>
  </si>
  <si>
    <t>Система баса готово-выборная. Левая механика - кнопочная. Количество кнопок - 108. Правая механика - клавишная. Количество клавиш - 37. Вес - 10 кг.</t>
  </si>
  <si>
    <t>Домра Doff DPM4</t>
  </si>
  <si>
    <t>Корпус состоит из 7-ми элиментов, изготовленных из волнистого клена. Ус изготовлен из массива красного дерева. Инструмент оснащен 4-мя струнами.</t>
  </si>
  <si>
    <t>ГО город Каменск-Уральский</t>
  </si>
  <si>
    <t>демоглафия</t>
  </si>
  <si>
    <t>содействие занятости женщин</t>
  </si>
  <si>
    <t>Согласно переченя конкурентоспособной Российской продукции для реализации нацпроектов и комплексного плана модернизации магистральной инфраструктуры до 2024 г. ОКПД 2 отсутствует</t>
  </si>
  <si>
    <t>28.96.10.120 28.96.10;</t>
  </si>
  <si>
    <t xml:space="preserve">
Технология печати: FDM, FFF;
3D-принтер использует следующие типы материалов для печати: Пластики ABS, PLA, HIPS, PVA, ULTRAN 630, ULTRAN 6130, ASA, ABS/PC, PET, PC, FRICTION, CAST, RELAX, ETERNAL, FLEX, RUBBER, SEALANT, PETG, AEROTEX, CERAMO, WAX, SBS, SBSPRO, PROTOTYPERSOFT, PRO-FLEX, TOTALPRO, NYLON, PEEK;
Толщина (диаметр сечения) используемой нити: 1,75 мм;
Минимальная толщина воспроизводимого слоя: 10 мкм;
Максимальная возможная производительность: 100 см3/ч;
Максимальная область построения детали (Длина х Ширина х Высота): 200х200х210 мм;
Габаритные размеры (Высота х Длина х Ширина): 490х430х390 мм;
Вес: 17 кг;
</t>
  </si>
  <si>
    <t>Picaso</t>
  </si>
  <si>
    <t>Коврик напольный</t>
  </si>
  <si>
    <t>13.93.19.110    22.19.72.000</t>
  </si>
  <si>
    <t>Коврик 180*60*0,8. Изготовлен из полипропилена для провеения сердечно-легочной реанимации</t>
  </si>
  <si>
    <t>Квадрокоптер для видеосъемки</t>
  </si>
  <si>
    <t>30.30.32.120    26.40.33.110   26.70.23</t>
  </si>
  <si>
    <t>Используется для видеосъемки и наблюдения в обычном и инфракрасном спектрах. Способен выполнять доставку негабаритных грузов массой не более 5000 г.
Основные параметры:
Летает как при дожде, так и зимой во время снежной погоды;
Установлено две видеокамеры: одна по курсу следования дрона, вторая фиксирует обстановку снизу летательного аппарата;
Возможность гибкого построения маршрута;
Установлена система для сброса груза;
Камера позволяет произвести 50-кратное увеличение при обычном варианте и масштабировать снимаемый объект в 150 раз при цифровом приближении.</t>
  </si>
  <si>
    <t>Российская Федерация, Феникс</t>
  </si>
  <si>
    <t>Пластик для принтера</t>
  </si>
  <si>
    <t>22.21.30.110</t>
  </si>
  <si>
    <t xml:space="preserve">Основные характеристики: диаметр нити1,75 мм, температура плавленияот 190 до 230 градусов
</t>
  </si>
  <si>
    <t>Российская федерация</t>
  </si>
  <si>
    <t>12500.00</t>
  </si>
  <si>
    <t>Шина проволочная (лестничная) для ног</t>
  </si>
  <si>
    <t>35.50.13.190</t>
  </si>
  <si>
    <t xml:space="preserve">Шина лестничная включает проволочные шины Крамера (лестничные) для ног и рук.
Шины проволочные Крамера предназначены для фиксации переломов верхних и нижних конечностей при транспортировке больных.
Шины изготовлены из углеродистой стали марки Ст3 ГОСТ 380-71, покрытие - металлическое цинковое.
В комплект входят шины проволочные лестничные для верхних и нижних конечностей.
Габаритные размеры: (длина х ширина):
Шины для ног – 1200 мм  х 110 мм;
Шины для рук – 800 мм х 80 мм;
</t>
  </si>
  <si>
    <t>Шкаф для хранения учебных пособий</t>
  </si>
  <si>
    <t>31.01.12.132  31.01.12.130</t>
  </si>
  <si>
    <t>Шкаф для хранения учебных пособий. Размеры 800х400х2200мм. Выполнен из ЛДСП толщиной 16мм. Кромка ПВХ 0,45мм. Цвет бук.  Две двери</t>
  </si>
  <si>
    <t>31.01.12.132   31.01.12.130</t>
  </si>
  <si>
    <t>Шкаф для хранения учебных пособий. Размеры 800х400х2200мм. Выполнен из ЛДСП толщиной 16мм. Кромка ПВХ 0,45мм. Цвет бук.  Со стеклом</t>
  </si>
  <si>
    <t>Шкаф для хранения учебных пособий. Размеры 800х400х1200мм. Выполнен из ЛДСП толщиной 16мм. Кромка ПВХ 0,45мм. Цвет бук.  Ниша, две двери.</t>
  </si>
  <si>
    <t>Стол ученический двухместный регулируемый по высоте</t>
  </si>
  <si>
    <t xml:space="preserve">31.01.11.110   </t>
  </si>
  <si>
    <t xml:space="preserve">Стол  ученический, регулируемый по высоте 2-местный.
Длина рабочей плоскости - 1200мм;-  ширина рабочей плоскости – 500мм;
 - столешница выполнена из ламинированного ДСП толщиной 16мм. с пониженным содержанием формальдегидных смол. Края облицованы противоударной кромкой ПВХ 2мм. Радиус углов. По одному металлическому крючку для портфелей с левой и правой стороны стола;
- металлический каркас изготовлен из электросварной трубы квадратного сечения 25х25мм., толщина стенки 1,5мм. окрашен износостойкой порошковой краской светло-серого  цвета. Каркас можно устанавливать в трёх положениях по высоте, закрепляя винтовыми стяжками. Механизм регулировки высоты находится снизу каркаса и имеет П-образную форму на партах и L– образную форму на стульях. Концы труб закрыты пластиковыми заглушками. Крепление царги к каркасу с  помощью болта М 6 *17 и гайки М 8 *30. Столешница шарнирно крепится к каркасу евровинтом через металлические еврофуторки, что позволяет сохранить столу гладкую поверхность. Докомплектовывается крючками с обеих сторон стола. Ростовая группа №4-6 в соответствии с ГОСТ 11015-93 (ИСО 5970-79) 
Стул ученический растущий. 
- </t>
  </si>
  <si>
    <t>Стул ученический</t>
  </si>
  <si>
    <t>13.92.16.119   31.01.12.122</t>
  </si>
  <si>
    <t xml:space="preserve">Стул ученический растущий. Сиденье и спинка изготовлены из гнутоклееной фанеры, толщиной 9мм. покрытые бесцветным лаком на 3 слоя со всех сторон и имеют эргономичные выжимы, крепление к металлическому каркасу сквозное на болты. Форма сидений и спинок способствует сохранению осанки.                                          </t>
  </si>
  <si>
    <t>Тренажер для оказания первой помощи на месте происшествия</t>
  </si>
  <si>
    <t>32.50.13.190</t>
  </si>
  <si>
    <t xml:space="preserve">Тренажер-манекен представляет собой имитацию тела пострадавшего .
Тренажер-манекен позволяет учащимся, курсантам и сотрудникам предприятий приобретать знания оказания первой помощи и отрабатывать навыки, необходимые для проведения комплекса реанимационных мероприятий: удаления инородного тела из верхних дыхательных путей в положении стоя, сидя, лежа и др.
</t>
  </si>
  <si>
    <t>Сысертский ГО</t>
  </si>
  <si>
    <t>Содействие занятости женщин - создание условий дошкольного образования для детей в возрасте до трех лет</t>
  </si>
  <si>
    <t>Плита электрическая с жарочным шкафом</t>
  </si>
  <si>
    <t>27.51.28</t>
  </si>
  <si>
    <t>Электроплита 4-комфорочная с духовкой, 1050х897х860</t>
  </si>
  <si>
    <t>ООО "ФРОСТО"</t>
  </si>
  <si>
    <t>1 шт</t>
  </si>
  <si>
    <t>Котел пищебарочный электрический</t>
  </si>
  <si>
    <t>Электрический, объём 60л, 800х860х1090</t>
  </si>
  <si>
    <t>АО "ЧУВАШТОРГТЕХНИКА"</t>
  </si>
  <si>
    <t>Электрокипятильник пр. 100л</t>
  </si>
  <si>
    <t>27.51.24</t>
  </si>
  <si>
    <t xml:space="preserve"> Проточный 355х685х385  до 50л/час</t>
  </si>
  <si>
    <t>ООО "ЭЛИНОКС"</t>
  </si>
  <si>
    <t>Подставка под кипятильник</t>
  </si>
  <si>
    <t>27.51.3</t>
  </si>
  <si>
    <t>Нержавейка, 400*700*860</t>
  </si>
  <si>
    <t>ИП Коротковских</t>
  </si>
  <si>
    <t>Холодильный шкаф</t>
  </si>
  <si>
    <t>28.25.13.119</t>
  </si>
  <si>
    <t>Среднетемпературный, объем 500л, глухая метал.дверь, 4 полки</t>
  </si>
  <si>
    <t>АО "Контакт", торговая марка "Марилхолодмаш"</t>
  </si>
  <si>
    <t>Морозильная камера</t>
  </si>
  <si>
    <t>7 полок, глухая дверь, объем 230л</t>
  </si>
  <si>
    <t>ОАО "КХК "Бирюса" торговая марка "Бирюса"</t>
  </si>
  <si>
    <t>Морозильный ларь</t>
  </si>
  <si>
    <t>Объем 350л, глухая крышка, наличие колес</t>
  </si>
  <si>
    <t>ООО "Лавр", Завод "Эко-1" торговая марка, бренд "СНЕЖ"</t>
  </si>
  <si>
    <t>Объем 205л, наличие корзины, колес, глухая крышка</t>
  </si>
  <si>
    <t>Объем 290л, стеклянная дверь, 3 полки</t>
  </si>
  <si>
    <t>3 шт</t>
  </si>
  <si>
    <t>Объем 460л, 5 полок, для суточных норм, прозрачная дверь</t>
  </si>
  <si>
    <t>2 шт</t>
  </si>
  <si>
    <t>Среднетемпературный, объем 700л, глухая дверь, 4 полки</t>
  </si>
  <si>
    <t>Системный блок</t>
  </si>
  <si>
    <t>26.20.15.000</t>
  </si>
  <si>
    <t>Кол-во ядер: 6, частота процессора: 2900МГц; операт.память: 8ГБ</t>
  </si>
  <si>
    <t>ЗАО "Парад-компьютерные технологии"</t>
  </si>
  <si>
    <t>6 шт</t>
  </si>
  <si>
    <t>Весы медицинские напольные</t>
  </si>
  <si>
    <t>28.29.39.000</t>
  </si>
  <si>
    <t>Электронные</t>
  </si>
  <si>
    <t>АО "МАССА-К"</t>
  </si>
  <si>
    <t>Телевизор, 220В 0,75кВт</t>
  </si>
  <si>
    <t>26.40.20.122</t>
  </si>
  <si>
    <t>ООО "МGКGD", Калининградская область, г. Черняховск</t>
  </si>
  <si>
    <t>Универсальная кухонная машина</t>
  </si>
  <si>
    <t>27.51.2</t>
  </si>
  <si>
    <t>Проводной механизм, мясорубка, овощерезательно-протирочный, взбивание-перемешивание, измельчение сухарей и специй, дежа, разрыхлитель, просеиватель. Мощность 1,5 кВт</t>
  </si>
  <si>
    <t>ООО "Завод "ТОРГМАШ"</t>
  </si>
  <si>
    <t>169 721,48</t>
  </si>
  <si>
    <t>Картофелечистка</t>
  </si>
  <si>
    <t>С мезгосборником</t>
  </si>
  <si>
    <t>ООО "Торговая механика"</t>
  </si>
  <si>
    <t>Весы товарные механические</t>
  </si>
  <si>
    <t>28.29.31.119</t>
  </si>
  <si>
    <t>Напольные до 100кг, нержавеющая сталь</t>
  </si>
  <si>
    <t>Иглинский весовой завод</t>
  </si>
  <si>
    <t>Облучатель бактериацидный</t>
  </si>
  <si>
    <t>28.25.14</t>
  </si>
  <si>
    <t>Настенный 2 лампы</t>
  </si>
  <si>
    <t>Ферропласт Медикал</t>
  </si>
  <si>
    <t>Облучатель-рециркулятор</t>
  </si>
  <si>
    <t>Дезар-2 Настенный, 2 лампы*16</t>
  </si>
  <si>
    <t>Компания Кронт</t>
  </si>
  <si>
    <t>5 шт</t>
  </si>
  <si>
    <t>Дезар- 3 Настенный, 3 лампы*15</t>
  </si>
  <si>
    <t>15 шт</t>
  </si>
  <si>
    <t>Столик инструментальный</t>
  </si>
  <si>
    <t>32.50.30.110</t>
  </si>
  <si>
    <t>Нержавейка, 680*450*885</t>
  </si>
  <si>
    <t>Завод медицинской мебели и оборудования ООО "Медстальконструкция"</t>
  </si>
  <si>
    <t>Стиральная машина</t>
  </si>
  <si>
    <t>27.51.13</t>
  </si>
  <si>
    <t>7 кг, нержавеющий бак, фронтиальная загрузка</t>
  </si>
  <si>
    <t>ОАО "Веста"</t>
  </si>
  <si>
    <t>Пароконвектомат</t>
  </si>
  <si>
    <t>28.93.15.128</t>
  </si>
  <si>
    <t>840х800х1о55(h) с подставкой под пароконвектомат 840х700х640</t>
  </si>
  <si>
    <t>Ванна моечная двухсекционная</t>
  </si>
  <si>
    <t>25.99.11.132</t>
  </si>
  <si>
    <t>Нержавейка, 2 секции</t>
  </si>
  <si>
    <t xml:space="preserve">ИП Овчинников </t>
  </si>
  <si>
    <t>9 шт</t>
  </si>
  <si>
    <t>Ванна моечная односекционная</t>
  </si>
  <si>
    <t>Нержавейка, 1 секция</t>
  </si>
  <si>
    <t>7 шт</t>
  </si>
  <si>
    <t>Сейф металлический</t>
  </si>
  <si>
    <t>25.99.21</t>
  </si>
  <si>
    <t>Устойчив к взлому, ключевой сейфовый механизм. Цельносварной. Огнеустойчив, двойная дверь</t>
  </si>
  <si>
    <t>ООО "НПО Промет"</t>
  </si>
  <si>
    <t>Полка настенная для сушка посуды</t>
  </si>
  <si>
    <t>31.09.11.130</t>
  </si>
  <si>
    <t>Нержавеющая сталь AISI, 3 яруса</t>
  </si>
  <si>
    <t>14 шт</t>
  </si>
  <si>
    <t>Полка настенная кухонная</t>
  </si>
  <si>
    <t xml:space="preserve">Нержавеющая сталь AISI, 2 яруса, </t>
  </si>
  <si>
    <t>Полка технологическая</t>
  </si>
  <si>
    <t>Нержавеющая сталь AISI, открытая</t>
  </si>
  <si>
    <t>Нержавеющая сталь AISI, с распашными дверцами</t>
  </si>
  <si>
    <t>Стеллаж</t>
  </si>
  <si>
    <t>Нержавеющая сталь AISI, сплошные полки, 4 шт</t>
  </si>
  <si>
    <t>Стеллаж складской</t>
  </si>
  <si>
    <t>22 шт</t>
  </si>
  <si>
    <t>Нержавеющая сталь AISI, перфорированные полки, 4 шт</t>
  </si>
  <si>
    <t>Шкаф для хранения одежды и инвентаря</t>
  </si>
  <si>
    <t>Сталь, 1 отделение,, 500*400*860</t>
  </si>
  <si>
    <t>24 шт</t>
  </si>
  <si>
    <t>Стол рабочий для воспитателя</t>
  </si>
  <si>
    <t>1200*600*750, 2 подвесные тумбы</t>
  </si>
  <si>
    <t>ООО "ТПКМТ"</t>
  </si>
  <si>
    <t>1300*600*750, 1 подвесная тумба</t>
  </si>
  <si>
    <t>Стол рабочий</t>
  </si>
  <si>
    <t>1200*600*750</t>
  </si>
  <si>
    <t>1300*1500*750, угловой</t>
  </si>
  <si>
    <t>4 шт</t>
  </si>
  <si>
    <t>3000*1200*750 овальный</t>
  </si>
  <si>
    <t>2500*1000*750 овальный</t>
  </si>
  <si>
    <t>Шкаф для одежды (постельного белья)</t>
  </si>
  <si>
    <t>31.01.12.131</t>
  </si>
  <si>
    <t>900*400*2100, двухдверный, 4 сплош.полки</t>
  </si>
  <si>
    <t>8 шт</t>
  </si>
  <si>
    <t>1200*600*2100, трехдверный, 4 сплош.полки</t>
  </si>
  <si>
    <t>1200*600*2100, двухдверный, 1 сплош.полка</t>
  </si>
  <si>
    <t>600*600*2100, двухдверный, 4 полки</t>
  </si>
  <si>
    <t xml:space="preserve">Шкаф для одежды </t>
  </si>
  <si>
    <t>600*600*2100, двухдверный, вертикально разделен на 2 части</t>
  </si>
  <si>
    <t>21 шт</t>
  </si>
  <si>
    <t>900*600*2100, двухдверный, 1 полка</t>
  </si>
  <si>
    <t>500*600*2100, двухдверный, 1 полка</t>
  </si>
  <si>
    <t>Шкаф для документации</t>
  </si>
  <si>
    <t>900*400*2500, двухдверный, полки и антрисоль</t>
  </si>
  <si>
    <t>Шкаф для одежды детский четырехсекционный</t>
  </si>
  <si>
    <t>31.01.12.160</t>
  </si>
  <si>
    <t>На металлокаркасе, 1190*320*1500, с антрисолью</t>
  </si>
  <si>
    <t>ООО "Мебель-Групп"</t>
  </si>
  <si>
    <t>36 шт</t>
  </si>
  <si>
    <t>Банкетка детская</t>
  </si>
  <si>
    <t>Четырехместная, деревянная, 1100*250*200</t>
  </si>
  <si>
    <t>Мягкая, на хромированных ножках, 1200*300*460</t>
  </si>
  <si>
    <t xml:space="preserve">Стул </t>
  </si>
  <si>
    <t>Металлическая устойчивая рама, обитые сиденье и спинка</t>
  </si>
  <si>
    <t>37 шт</t>
  </si>
  <si>
    <t>Стул круглый</t>
  </si>
  <si>
    <t>Стул для пианино, винтовой табурет</t>
  </si>
  <si>
    <t>Стул детский</t>
  </si>
  <si>
    <t>Деревянный "Карапуз", 180, 220мм</t>
  </si>
  <si>
    <t>30 шт</t>
  </si>
  <si>
    <t>Из массива, 260/300/340 мм</t>
  </si>
  <si>
    <t>115 шт</t>
  </si>
  <si>
    <t>Стул для актового зала</t>
  </si>
  <si>
    <t>Деревянные, сидушка - мягкая, 1/2/3 группа</t>
  </si>
  <si>
    <t>26 шт</t>
  </si>
  <si>
    <t xml:space="preserve"> Кровать детская</t>
  </si>
  <si>
    <t>1400*600*680, деревянная, с бортиком</t>
  </si>
  <si>
    <t>Кровать ясельная</t>
  </si>
  <si>
    <t>1200*600*680, деревянная, с бортиком</t>
  </si>
  <si>
    <t>1400*600*300/500, массив</t>
  </si>
  <si>
    <t>90 шт</t>
  </si>
  <si>
    <t>Стол детский</t>
  </si>
  <si>
    <t>31.01.12.120</t>
  </si>
  <si>
    <t>Круглый, регулируемые ножки, 900*340/400</t>
  </si>
  <si>
    <t>Прямоугольный, регулируемые ножки, 1200*500*400/460/520/580</t>
  </si>
  <si>
    <t>46 шт</t>
  </si>
  <si>
    <t>Круглый, регулируемые ножки, 900*400/460/520/580</t>
  </si>
  <si>
    <t>Доска гладильная</t>
  </si>
  <si>
    <t>28.94.21.000</t>
  </si>
  <si>
    <t>Металлический каркас, 123*46 см</t>
  </si>
  <si>
    <t>ООО "Компания "Ника"</t>
  </si>
  <si>
    <t>Зеркало настенное</t>
  </si>
  <si>
    <t>23.12.13.110</t>
  </si>
  <si>
    <t>1600*500 мм, деревянная рама</t>
  </si>
  <si>
    <t>Стенка гимнастическая</t>
  </si>
  <si>
    <t>32.30.14.110</t>
  </si>
  <si>
    <t>Деревянная, с зацепами, 420*2280</t>
  </si>
  <si>
    <t>ООО "Помури-Спорт"</t>
  </si>
  <si>
    <t>Мат</t>
  </si>
  <si>
    <t>Складывающийся в 4 раза, 2000*100*100, искусственная кожа, плотный поролон</t>
  </si>
  <si>
    <t>Компания «Gymmat»</t>
  </si>
  <si>
    <t>Горка (лесенка)</t>
  </si>
  <si>
    <t>31.09</t>
  </si>
  <si>
    <t>2060*1850*800, деревянная</t>
  </si>
  <si>
    <t>Скамейка гимнастическая</t>
  </si>
  <si>
    <t>Из твердых пород дерева, 3000мм</t>
  </si>
  <si>
    <t>Бревно гимнастическое</t>
  </si>
  <si>
    <t>напольное, 2000мм, деревянное</t>
  </si>
  <si>
    <t>ГО Красноуральск</t>
  </si>
  <si>
    <t>Спорт - норма жизни</t>
  </si>
  <si>
    <t>Татами для единоборств</t>
  </si>
  <si>
    <t>32.30.14.116</t>
  </si>
  <si>
    <t>Татами для единоборств 2000*1000*40 мм, маты ПВВ, плотность 220 кг/м3</t>
  </si>
  <si>
    <t>Ковер для единоборств (ковер для самбо)</t>
  </si>
  <si>
    <t>Тир или оборудованное помещение на 6-10 щитов, мишенные установки, осветительные приборы, винтовки с электронным подключением к компьютеру по числу щитов плюс 3 запасных, мишени № 8, зрительные трубы не менее 2-х шт., компьютер, принтер</t>
  </si>
  <si>
    <t>Теплые раздевалки, места подготовки лыж (столы и станки), флажки судейские, транспаранты «Старт, Финиш»</t>
  </si>
  <si>
    <t>Снегоход для подготовки трасс</t>
  </si>
  <si>
    <t xml:space="preserve">Ковер для единоборств 
(ковер для борьбы дзюдо)
</t>
  </si>
  <si>
    <t>Мебель для офисов и предприятий торговли</t>
  </si>
  <si>
    <t>Мебель для библиотек</t>
  </si>
  <si>
    <t>Радуга-лик, Комус</t>
  </si>
  <si>
    <t>Светильники и осветительные устройства</t>
  </si>
  <si>
    <t>27.40.2</t>
  </si>
  <si>
    <t>Светильники и осветительные приборы</t>
  </si>
  <si>
    <t>Световые технологии, Светлана-оптоэлектроника</t>
  </si>
  <si>
    <t>Оборудование компьютерное, электронное и оптическое</t>
  </si>
  <si>
    <t>Оборудование компьютерное, электронное и оптическое для библиотек</t>
  </si>
  <si>
    <t>AQVARIUS, DEXP</t>
  </si>
  <si>
    <t>Игры настольные</t>
  </si>
  <si>
    <t>32.40.42.192</t>
  </si>
  <si>
    <t>Игры настольные развивающие  для детей и подростков</t>
  </si>
  <si>
    <t>Звезда, Стиль жизни, Саргона, Мир хобби</t>
  </si>
  <si>
    <t xml:space="preserve">Пианино </t>
  </si>
  <si>
    <t xml:space="preserve">32.20.11.120 </t>
  </si>
  <si>
    <t>фабрика "Аккорд"</t>
  </si>
  <si>
    <t xml:space="preserve">Балалайка альт концертная </t>
  </si>
  <si>
    <t xml:space="preserve">32.20.12.121 </t>
  </si>
  <si>
    <t>Произв.комбинат муз.инстр.фонда Чайковского</t>
  </si>
  <si>
    <t xml:space="preserve">Балалайка бас концертная </t>
  </si>
  <si>
    <t>Балалайка секунда концертная</t>
  </si>
  <si>
    <t xml:space="preserve">Балалайка прима концертная </t>
  </si>
  <si>
    <t xml:space="preserve">Домра трехструнная малая концертная </t>
  </si>
  <si>
    <t xml:space="preserve">32.20.12.124 </t>
  </si>
  <si>
    <t xml:space="preserve">Домра трехструнная малая ученическая </t>
  </si>
  <si>
    <t xml:space="preserve">Аккордеон </t>
  </si>
  <si>
    <t xml:space="preserve">32.20.13.131 </t>
  </si>
  <si>
    <t>ООО "Юпитер"</t>
  </si>
  <si>
    <t xml:space="preserve">Баян ученический </t>
  </si>
  <si>
    <t xml:space="preserve">32.20.12.132 </t>
  </si>
  <si>
    <t>компания "Тульская гармонь"</t>
  </si>
  <si>
    <t>кабинетный рояль</t>
  </si>
  <si>
    <t>Верхнесалдинский ГО</t>
  </si>
  <si>
    <t>Формирование современной городской среды на территории Свердловской области</t>
  </si>
  <si>
    <t>Площадки спортивные для спортивных игр на открытом воздухе</t>
  </si>
  <si>
    <t>42.99.12.110</t>
  </si>
  <si>
    <t>соотвествие ГОСТ Р 52169-2012</t>
  </si>
  <si>
    <t>неограниченный круг лиц</t>
  </si>
  <si>
    <t>стоимость единицы продукции в соотвествии с проектно-сметной документацией</t>
  </si>
  <si>
    <t>Объекты и сооружения для отдыха:
территории парковые и парки для отдыха</t>
  </si>
  <si>
    <t>42.99.12
42.99.12.124</t>
  </si>
  <si>
    <t>Уличный спортивный комплекс, включающий:</t>
  </si>
  <si>
    <t>32.30.14.121</t>
  </si>
  <si>
    <t>ГОСТ 2.601-2013.</t>
  </si>
  <si>
    <t xml:space="preserve">ООО "ЭкоГрад" 620034, г. Екатеринбург, ул. Колмогорова, 56, оф. 12 </t>
  </si>
  <si>
    <t>- брусья воркаут с упорами для отжиманий;</t>
  </si>
  <si>
    <t>- шведскую стенку;</t>
  </si>
  <si>
    <t>-турник с параллельным широким хватом;</t>
  </si>
  <si>
    <t>- трехватовый турник;</t>
  </si>
  <si>
    <t>- восходящее крыло на 5 перекладин;</t>
  </si>
  <si>
    <t>- камни для скалолазанья;</t>
  </si>
  <si>
    <t>- мишень;</t>
  </si>
  <si>
    <t>- сетку для лазанья;</t>
  </si>
  <si>
    <t>- наклонную и прямую скамью для пресса;</t>
  </si>
  <si>
    <t>- платформы-отягощения</t>
  </si>
  <si>
    <t>Уличный силовой тренажер «Брусья»</t>
  </si>
  <si>
    <t>Многофункциональное рулонное покрытие для легкоатлетических беговых дорожек (в комплекте с клеем и разметочной краской)</t>
  </si>
  <si>
    <t>32.30.15.299; 22.19.72.000</t>
  </si>
  <si>
    <t>покрытие для беговых дорожек должно соответствовать жестким стандартам Международной ассоциации легкоатлетических федераций (IAAF)</t>
  </si>
  <si>
    <t>ООО "Урепол", 141009, г. Мытищи, ул. Колонцова, д. 5, ОЦ "Горизонт", офис 716.</t>
  </si>
  <si>
    <t>Песколовки и мягкий бордюр для ямы прыжков в длину</t>
  </si>
  <si>
    <t>32.30.14.113</t>
  </si>
  <si>
    <t>Брусок отталкивания с закладным элементом</t>
  </si>
  <si>
    <t>АТЛАНТ-СПОРТ : тел. 8 (49232) 6-30-56, г.Ковров, ул. Социалистическая, д. 26</t>
  </si>
  <si>
    <t>Сектор прыжков в высоту в комплекте с матами, стойками и перекладинами</t>
  </si>
  <si>
    <t>Барьер легкоатлетический</t>
  </si>
  <si>
    <t>Конусы с перекладинами</t>
  </si>
  <si>
    <t>Эстафетные палочки</t>
  </si>
  <si>
    <t>Мобильная баскетбольная ферма, уличная</t>
  </si>
  <si>
    <t>32.30.15.111;</t>
  </si>
  <si>
    <t>ГОСТ Р 56434-2015 Оборудование для спортивных игр. Оборудование баскетбольное. Функциональные требования, требования безопасности и методы испытаний</t>
  </si>
  <si>
    <t>Скамейка для раздевалок с крючками для одежды</t>
  </si>
  <si>
    <t>31.01.11.150;</t>
  </si>
  <si>
    <t>Комплект искусственной травы под размер поля 30x60м (в комплекте с разметкой, соединительной лентой и клеем)</t>
  </si>
  <si>
    <t>32.30.15.299</t>
  </si>
  <si>
    <t xml:space="preserve">Производитель искусственного травяного покрытия должен быть включен в перечень рекомендованных производителей ФИФА, РФС 
</t>
  </si>
  <si>
    <t xml:space="preserve">"Калинка", Россия, Калининградская область, Зеленоградский р-н, 238530 Калининград, пос. Каменка, лит. П
Телефон/Факс: +7 (4012) 56-30-70 / 36-30
</t>
  </si>
  <si>
    <t>Ворота футбольные, стационарные, размер 5x2м (в комплекте с закладными стаканами и сеткой) 25 Ворота для мини-футбола, свободностоящие, уличные, размер 3x2м (В комплекте с противовесом и сеткой)</t>
  </si>
  <si>
    <t>32.30.15.113</t>
  </si>
  <si>
    <t>ГОСТ Р 55664-2013 Оборудование для спортивных игр. Ворота футбольные. Требования и методы испытаний с учетом безопасности</t>
  </si>
  <si>
    <t>195248, г. Санкт-Петербург, ул. Бокситогорская, д.9, Литера Д.
ООО "АлюмВерк"</t>
  </si>
  <si>
    <t>Уличный тренажер «Гиперэкстензия»</t>
  </si>
  <si>
    <t>32.30.14.119</t>
  </si>
  <si>
    <t>Уличный тренажер «Гребная тяга»</t>
  </si>
  <si>
    <t>Уличный тренажер «Жим лежа»</t>
  </si>
  <si>
    <t>Уличный тренажер «Жим от плеч»</t>
  </si>
  <si>
    <t>Уличный тренажер «Брусья»</t>
  </si>
  <si>
    <t>Уличный тренажер «Скамья для пресса»</t>
  </si>
  <si>
    <t>Уличный тренажер «Приседания/Шраги»</t>
  </si>
  <si>
    <t>Уличный антивандальный стол для настольного тенниса</t>
  </si>
  <si>
    <t>32.30.15.115</t>
  </si>
  <si>
    <t>ГОСТ Р 56899-2016 Оборудование для спортивных игр. Столы для настольного тенниса. Функциональные требования, требования безопасности и методы испытаний</t>
  </si>
  <si>
    <t>36.30.13.121</t>
  </si>
  <si>
    <t>2-х голосный, готово-выборный, 2 бороды, 3 регистра</t>
  </si>
  <si>
    <t>Ксилофон концертный</t>
  </si>
  <si>
    <t>с регулируемой высотой</t>
  </si>
  <si>
    <t>ИП Рахманов А.В.</t>
  </si>
  <si>
    <t>36.30.12.111</t>
  </si>
  <si>
    <t>Целая, 4/4 в комплекте со смычком и чехлом</t>
  </si>
  <si>
    <t>ООО "Смычковые инструменты"</t>
  </si>
  <si>
    <t>Балалайка альт конценртная</t>
  </si>
  <si>
    <t>36.30.12.123</t>
  </si>
  <si>
    <t>мастеровая</t>
  </si>
  <si>
    <t>ИП Наумов А.В.</t>
  </si>
  <si>
    <t>балалйка контрабас концертная</t>
  </si>
  <si>
    <t>балалайка секунда концертная</t>
  </si>
  <si>
    <t>домра трехструнная альт концертная</t>
  </si>
  <si>
    <t>36.30.12.125</t>
  </si>
  <si>
    <t>домра трехструнная малая концертная</t>
  </si>
  <si>
    <t>баян ученический</t>
  </si>
  <si>
    <t>36.30.13.122</t>
  </si>
  <si>
    <t>2-х голосный, готово-выборный, пяти рядный</t>
  </si>
  <si>
    <t xml:space="preserve">2-х голосный, готово-выборный, </t>
  </si>
  <si>
    <t>1 голосный, не выборный,  3--х рядный</t>
  </si>
  <si>
    <t>музыкальные инструменты</t>
  </si>
  <si>
    <t>Фабрика роялей и пианино "АККОРД"</t>
  </si>
  <si>
    <t>32.20.13.176</t>
  </si>
  <si>
    <t>Гобой школьный</t>
  </si>
  <si>
    <t>Atelier Goncharov</t>
  </si>
  <si>
    <t>Тренировочная установка</t>
  </si>
  <si>
    <t>Команда Chuzhbinov Drums</t>
  </si>
  <si>
    <t>ООО "Тульская гармонь"</t>
  </si>
  <si>
    <t>Скрипка 4/4</t>
  </si>
  <si>
    <t xml:space="preserve"> 32.20.12.124 </t>
  </si>
  <si>
    <t>Домра четырехструнная Прима</t>
  </si>
  <si>
    <t>Мастер Андрейковский Михаил Борисович</t>
  </si>
  <si>
    <t>Балалайка аль концертная</t>
  </si>
  <si>
    <t>Смычок для виолончели 1/2</t>
  </si>
  <si>
    <t>Смычок для виолончели 3/4</t>
  </si>
  <si>
    <t>Смычок для виолончели 4/4</t>
  </si>
  <si>
    <t>Смычок для скрипки 1/8</t>
  </si>
  <si>
    <t>Смычок для скрипки 1/4</t>
  </si>
  <si>
    <t>Смычок для скрипки 3/4</t>
  </si>
  <si>
    <t>Смычок для скрипки 4/4</t>
  </si>
  <si>
    <t>аккордеон концертный</t>
  </si>
  <si>
    <t xml:space="preserve">Аккордеон «Юпитер-3/4» </t>
  </si>
  <si>
    <t xml:space="preserve">Баян  «Юпитер-3» концертный </t>
  </si>
  <si>
    <t xml:space="preserve">Баян «Юпитер-Люкс» концертный </t>
  </si>
  <si>
    <t xml:space="preserve">Аккордеон «Юпитер 2» </t>
  </si>
  <si>
    <t xml:space="preserve">Аккордеон «Юпитер 2Д» </t>
  </si>
  <si>
    <t xml:space="preserve"> Виолончель Goronok “Каприс» ¾</t>
  </si>
  <si>
    <t>ООО «Смычковые инструменты»</t>
  </si>
  <si>
    <t>Классическая гитара ML-C4</t>
  </si>
  <si>
    <t>Milena Musik</t>
  </si>
  <si>
    <t>MBB-2412BL Барабан маршевый 24 х 12"</t>
  </si>
  <si>
    <t>Мастерская Бехтеревых</t>
  </si>
  <si>
    <t xml:space="preserve"> Домра 4 струнная концертная</t>
  </si>
  <si>
    <t>мастерская Савельева</t>
  </si>
  <si>
    <t>Смычок для  виолончели 1/2</t>
  </si>
  <si>
    <t>Смычок для  виолончели 3/4</t>
  </si>
  <si>
    <t xml:space="preserve">Смычок для  виолончели 4/4 </t>
  </si>
  <si>
    <t>Смычок для скрипки 1/2</t>
  </si>
  <si>
    <t>город Нижний Тагил</t>
  </si>
  <si>
    <t>LED телевизор, диагональ: 65´´, яркость: 320кд/м2, разрешение: 3840*2160</t>
  </si>
  <si>
    <t>МФУ (Копир, принтер, сканер), А4, ч/б, лазерный</t>
  </si>
  <si>
    <t xml:space="preserve">Категория – Черно-белый  МФУ
Формат - A4
Технология печати - лазерная
Скорость ч-б печати по ISO (стр. A4/мин) - 28
Размещение - настольный
</t>
  </si>
  <si>
    <t>1 шт.</t>
  </si>
  <si>
    <t>26.20</t>
  </si>
  <si>
    <t>Технические параметры: Диагональ дисплея 65" 
Оптимальное разрешение 3840х2160
Контрастность 1200:1
Яркость 350 cd/м2
Точность позиционирования 1 мм
Технология распознавания касания инфракрасная 
Количество распознаваемых касаний 20
Распознавание различных объектов управления стилус, палец, ладонь - имеется
Поддержка работы Multitouch, Multiuser .</t>
  </si>
  <si>
    <t xml:space="preserve">Диаметр нити, мм - 1,75
Температура плавления - в диапазоне от 190 до 230 ℃
Тип пластика - PLA
Вес – 750 грамм
Цвет - в ассортименте
</t>
  </si>
  <si>
    <t>15 шт.</t>
  </si>
  <si>
    <t>Учебный квадрокоптер в сборе</t>
  </si>
  <si>
    <t xml:space="preserve"> Вес (с аккумуляторными батареями и воздушными винтами): 87  гр.
Винты: 3 дюйма
Размеры: 98 х 92.5 х 41 мм
Встроенные функции - Дальномер, барометр, LED, система видения, 2,4 ГГц 802.11n Wi-Fi, 720p Live View
Рабочая частота - 2.400 ГГц 
Камера:
Угол обзора объектива: 82.6°
Число Эффективных Пикселей: 5 Мп
Разрешение: 2592 x 1936
Поддерживаемые форматы файлов: JPG (Фото); MP4 
</t>
  </si>
  <si>
    <t>4 шт.</t>
  </si>
  <si>
    <t>32.3</t>
  </si>
  <si>
    <t xml:space="preserve">Комплект для обучения шахматам включает часы шахматные и набор шахмат.
1. Часы шахматные: 
Представляют собой классические кварцевые аналоговые часы.
2. Шахматы:
Фигуры изготовлены из древесины. 
</t>
  </si>
  <si>
    <t>3 шт.</t>
  </si>
  <si>
    <t>Комплект для изучения основ механики, пневматики и возобновляемых источников энергии</t>
  </si>
  <si>
    <t>Конструкторский набор для практико-ориентированного изучения устройства и принципов работы механических моделей различной степени сложности для глубокого погружения в основы инженерии и технологии. Набор предназначен для изучения простых машин и механизмов, пневматики, потенциальной и кинетической энергии, преобразования и хранения энергии, электроники, оптики, программирования.</t>
  </si>
  <si>
    <t>3 набора</t>
  </si>
  <si>
    <t>Шина проволочная (лестничная) для рук и ног</t>
  </si>
  <si>
    <t>Шины проволочные предназначены для фиксаци переломов верхних и нижних конечностей при транспортировке больных.
Шины изготовлены из углеродистой стали марки Ст3 ГОСТ 380-71, покрытие - металлическое цинковое.
Габаритные размеры: (длина х ширина):
Шины для ног – 1200 мм  х 110 мм;
Шины для рук – 800 мм х 80 мм</t>
  </si>
  <si>
    <t>1 комлект</t>
  </si>
  <si>
    <t>Персональный компьютер (ноутбук) с установленным ПО</t>
  </si>
  <si>
    <t xml:space="preserve">Угол поворота сенсорного экрана: 360 градусов 
Диагональ сенсорного экрана: 14 дюймов 
Разрешение сенсорного экрана: 1920х1080 пикселей 
Производительность процессора (по тесту PassMark - CPU ВenchMark http://www.cpubenchmark.net/): 7500 единиц 
Объем оперативной памяти: 8 Гб </t>
  </si>
  <si>
    <t>2 шт.</t>
  </si>
  <si>
    <t>Ноутбук учебный</t>
  </si>
  <si>
    <t xml:space="preserve">Угол поворота сенсорного экрана (с неотключаемой клавиатурой): 360 градусов 
Диагональ сенсорного экрана: 11,6 дюймов 
Разрешение сенсорного экрана: 1366х768 пикселей 
Тип экрана: антибликовый 
Производительность процессора (по тесту PassMark - CPU ВenchMark http://www.cpubenchmark.net/): 2000 единиц
Объем оперативной памяти: 4 Гб </t>
  </si>
  <si>
    <t>10 шт.</t>
  </si>
  <si>
    <t>3д-принтеры</t>
  </si>
  <si>
    <t>Габаритные размеры (Высота х Длина х Ширина): 490х430х390 мм;
Вес: 17 кг;
Тип материала корпуса: Алюминий;
Тип конструктивного исполнения корпуса: Закрытый;
Количество печатающих головок (экструдер): 1;
Максимальная температура экструдера: 380 °C;
Тип материала платформы для печати: стекло</t>
  </si>
  <si>
    <t xml:space="preserve">Монитор "24-27" </t>
  </si>
  <si>
    <t>МФУ для сверхэкономичной печати цветных и ч/б документов c пигментными чернилами сверхэкономичной печати цветных и ч/б документов c пигментными чернилами</t>
  </si>
  <si>
    <t xml:space="preserve">Теxнология печати: Струйная
Цветность печати: Цветная
Количество цветов: 4
Сетевое подключение: наличие 
Беспроводное подключение по Wi-Fi: наличие
Время выхода первой страницы, сек*: 6
Максимальная скорость черно-белой печати A4 (драфт), стр/мин*: 34
Максимальная скорость цветной печати A4 (драфт), стр/мин*: 34 </t>
  </si>
  <si>
    <t xml:space="preserve">Карта памяти </t>
  </si>
  <si>
    <t>Карта памяти для фотоаппарата/видеокамеры. Объем памяти 128 Гб, класс 10</t>
  </si>
  <si>
    <t>Тренажер для освоения навыков сердечно-легочной реанимации взрослого и ребенка</t>
  </si>
  <si>
    <t xml:space="preserve">Тренажер-манекен представляет собой имитацию тела пострадавшего и предназначается для отработки навыков проведения сердечно-легочной реанимации (СЛР), позволяет контролировать качество выполнения упражнений.Комплект поставки:
• Манекен (торс, голова) – 1 шт.
• Имитатор инородного тела (поролоновый шарик) – 1 шт.
• Пенополиэтиленовый коврик – 1 шт.
• Водолазка – 1 шт.
</t>
  </si>
  <si>
    <t>Имитаторы ранений и поражений для тренажера – манекена</t>
  </si>
  <si>
    <t xml:space="preserve">Набор представляет собой комплект съемных травм для установки на манекены.
В наборе представлены следующие виды травм:
• ожог лица I, II, III степени;
• рассечение на лбу;
• ранение в челюсть;
• открытые переломы ключицы и рана на груди;
• открытая рана на животе;
• открытый перелом плечевой кости правого плеча;
• открытый перелом правой руки;
• огнестрельное ранение в правой ладони;
• открытый перелом правой бедренной кости;
• перелом левого бедра;
• колющая рана правого бедра;
• открытый перелом голени правой ноги;
• открытый перелом правой ноги с оторванной фалангой;
• отсечение левого бедра;
• закрытый перелом голени правой ноги и ушиб раны левой лодыжки и стопы.
</t>
  </si>
  <si>
    <t>1 комплект</t>
  </si>
  <si>
    <t>Набор бит для шуруповерта</t>
  </si>
  <si>
    <t xml:space="preserve">Держатель бит: наличие
Количество бит в упаковке: 61 штук
</t>
  </si>
  <si>
    <t>Набор сверл универсальный</t>
  </si>
  <si>
    <t xml:space="preserve">Типы обрабатываемой поверхности: камень, металл, дерево
Количество сверел в упаковке: 16 штук
Минимальный диаметр:  З мм
</t>
  </si>
  <si>
    <t xml:space="preserve">Штангенциркуль </t>
  </si>
  <si>
    <t xml:space="preserve">Материал: металл; 
Корпус дисплея: пластик; 
Глубиномер: наличие
</t>
  </si>
  <si>
    <t>Лобзик электрический ручной</t>
  </si>
  <si>
    <t>Функция регулировки оборотов: наличие; Скобовидная рукоятка</t>
  </si>
  <si>
    <t>Клеевой пистолет</t>
  </si>
  <si>
    <t>Функция регулировки температуры: наличие</t>
  </si>
  <si>
    <t>Очки виртуальной реальности с контроллером</t>
  </si>
  <si>
    <t xml:space="preserve">Дисплей с разрешением 1200х1080 на каждый глаз (2160х1200 суммарно);
Угол обзора - 110 градусов;
Наличие контроллеров 2 шт., наличие внешних датчиков 2 шт. Разъём для подключения наушников: наличие, Встроенная камера: наличие
</t>
  </si>
  <si>
    <t>Штатив для камер и датчиков VR</t>
  </si>
  <si>
    <t>26.2</t>
  </si>
  <si>
    <t>Совместимость со шлемом виртуальной реальности, п. 2.3.1*</t>
  </si>
  <si>
    <t>Программное обеспечение</t>
  </si>
  <si>
    <t>ПО для обработки изображений и определения формы, размеров, положения и иных характеристик объектов на плоскости или в пространстве</t>
  </si>
  <si>
    <t>Лобзик учебный</t>
  </si>
  <si>
    <t>8 шт.</t>
  </si>
  <si>
    <t>Набор пил для лобзика</t>
  </si>
  <si>
    <t>Универсальные, 5 шт. в наборе</t>
  </si>
  <si>
    <t>2 набора</t>
  </si>
  <si>
    <t>Фотоаппарат</t>
  </si>
  <si>
    <t>26.7</t>
  </si>
  <si>
    <t>Количество мегапикселей 24.2 Мп (эффективных), 24.72 Мп (общих)</t>
  </si>
  <si>
    <t>Планшет на платформе Android</t>
  </si>
  <si>
    <t xml:space="preserve">Совместимость с квадрокоптером, п. 2.3.6**  
Примерные характеристики:                                                         Диагональ/разрешение: 2048х1536 пикселей
Диагональ экрана:  9.7"
Встроенная память (ROM):  32 ГБ
Разрешение фотокамеры:  8 Мп. 
</t>
  </si>
  <si>
    <t xml:space="preserve">Штатив для фотоаппарата </t>
  </si>
  <si>
    <t>Максимальная нагрузка: 4 кг; Максимальная высота съёмки: не менее 171 см.</t>
  </si>
  <si>
    <t>31.0</t>
  </si>
  <si>
    <t xml:space="preserve">Пуф  - Высота: 43 см
Ширина: 33 см
Материал: кожзам
</t>
  </si>
  <si>
    <t>12 комплектов</t>
  </si>
  <si>
    <t>Ширина 1 м, высота 0,8м, глубина верхнего сиденья 0,4 м, глубина нижнего сиденья 0,5 м. Модульное сиденье с выдвижным ящиком.</t>
  </si>
  <si>
    <t>Стол</t>
  </si>
  <si>
    <t>4 выемки для комфортного расположения за столом. Размеры стола (диаметр): 1м. Телескопические ножки (для регулировки высоты). Цвет: ясень Шимо темный</t>
  </si>
  <si>
    <t>Стол для шахмат</t>
  </si>
  <si>
    <t>Высота стола 0,76 м. Размер столешницы: 0,8 м х 0,8 м, выдвижные ящики (под фигуры). Табурет размером: 0,4 м х 0,4 м х 0,4 м. Цвет: белый</t>
  </si>
  <si>
    <t>Столешница/ Боковая панель/ Ножка-подпорка/ Нижняя панель: ДСП, ДВП, ДСП и ДВП с сотовидным бумажным наполнителем, Акриловая краска, Пластмасса АБС Организатор кабеля/ Задняя часть обвязки/ Полка/ Фронтальная панель: ДСП, Бумажная пленка, Пластмасса АБС Боковая часть ящика/ Задняя стенка ящика: Бумажная пленка Дно ящика: ДВП, Акриловая краска Ножка: Сталь, Эпоксидное/полиэстерное порошковое покрытие Ширина: 73 см Глубина: 50 см Высота: 75 см</t>
  </si>
  <si>
    <t>Кресло учителя</t>
  </si>
  <si>
    <t>Кресло без подлокотников черный искусственная кожа крестовина металл Ограничение по весу: 120 кг Крестовина: металлическая Тип установки: на колесиках Материал обивки: искусственная кожа, без подлокотников Регулировка высоты (газлифт): да</t>
  </si>
  <si>
    <t>Стеллаж для инвентаря</t>
  </si>
  <si>
    <t>Размеры: Ширина 9500 мм, глубина 500 мм, высота 2100 мм Стеллажи одного размера: 800 (ширина)х500(глубина)х2100(высота), мм</t>
  </si>
  <si>
    <t>Стол ученический регулируемый по высте</t>
  </si>
  <si>
    <t>Столешница МДФ эргономичной формы 600х500 мм Цвет: белесый дуб</t>
  </si>
  <si>
    <t xml:space="preserve">Стул ученический </t>
  </si>
  <si>
    <t>Высота 87 см Высота от пола до сиденья 45 см Ширина 49 см Глубина 35 см Вес продукта 4,6 кг Вес пользователя 120 кг Цвет: салатовый</t>
  </si>
  <si>
    <t>Стол демонстрационный</t>
  </si>
  <si>
    <t>Габариты: 1400×700мм Цвет белесый дуб</t>
  </si>
  <si>
    <t>Стул</t>
  </si>
  <si>
    <t>Ширина: 40 см Глубина: 42 см Макс высота: 73 см Ширина сиденья: 39 см Глубина сиденья: 36 см Мин высота сиденья: 38 см Макс высота сиденья: 51 см</t>
  </si>
  <si>
    <t>6 шт.</t>
  </si>
  <si>
    <t xml:space="preserve">Зарядная станция, совместимая с автономным квадрокоптером </t>
  </si>
  <si>
    <t>Внешние размеры: (д) 479 мм, (ш) 415 мм, (в) 150 мм Материал замков: полипропилен Кол-во замков: 2 Количество ручек: 1 Вес(кг) 3,3</t>
  </si>
  <si>
    <t>Тележка-хранилище с системой подзарядки и вмонтированным маршрутизатором для организации беспроводной локальной сети в классе</t>
  </si>
  <si>
    <t xml:space="preserve">Сейф-тележка для планшетов и VR шлемов с точкой доступа УТЗБ (сейф-тележки) предназначены для надежного хранения и транспортировки ноутбуков или нетбуков/планшетов, помимо этого все тележки имеют систему подзарядки, оборудованных ими устройств. Также, каждая тележка имеет подготовленное место для установки точки доступа (Wi-Fi). </t>
  </si>
  <si>
    <t>Стеллаж для хранения игр</t>
  </si>
  <si>
    <t>ШхВхГ 36.4х103.6х31.5 см, ЛДСП, цвет графит</t>
  </si>
  <si>
    <t>Полка настенная. Материал: ЛДСП, Размеры 50*140*50 Цвет красный</t>
  </si>
  <si>
    <t>Поддержка семей с детьми</t>
  </si>
  <si>
    <t>Жилетка игровая</t>
  </si>
  <si>
    <t>32.30</t>
  </si>
  <si>
    <t>45 шт.</t>
  </si>
  <si>
    <t>Сетка для хранения мячей</t>
  </si>
  <si>
    <t>Глубина (мм) 50 мм
Ячейка 40х40 мм
Длина (мм) 170 мм
Ширина (мм) 130 мм
Вместительность (шт.) 12 мячей
Вес (кг) 0,25 кг</t>
  </si>
  <si>
    <t>10 шт</t>
  </si>
  <si>
    <t>Конус с втулкой, палкой и флажком</t>
  </si>
  <si>
    <t>Стойка состоит из конуса с отверстиями высотой 35 см, втулки, пластиковой палки высотой 1,1 м, флажка размером 47*40 см.Стойка состоит из конуса с отверстиями высотой 35 см, втулки, пластиковой палки высотой 1,1 м, флажка размером 47*40 см.</t>
  </si>
  <si>
    <t>30 шт.</t>
  </si>
  <si>
    <t>Мат гимнастический прямой</t>
  </si>
  <si>
    <t>Мат гимнастический школьный Velcro 2000x1000x100мм (тент сертификат Г1) Антислип</t>
  </si>
  <si>
    <t>Консоль пристенная для канатов и шестов (3 крюка)</t>
  </si>
  <si>
    <t>Канат для лазания</t>
  </si>
  <si>
    <t>Канат для лазанья 5000</t>
  </si>
  <si>
    <t>Тренажер навесной  для пресса</t>
  </si>
  <si>
    <t>Основа станка - высококачественные профильные трубы производства "Северсталь" сечениями 60х30 и 60х40 мм.
Толщина применяемого в тренажере металла от 2 до 8 мм.</t>
  </si>
  <si>
    <t>Тренажер навесной  для спины</t>
  </si>
  <si>
    <t>Комплект для групповых занятий (с подвижным стеллажом)</t>
  </si>
  <si>
    <t>Наполнение/комплектация: Коврик гимнастический 1,8*0,6 м, однослойный         30 шт. Палка гимнастическая пластиковая 1 м  30 шт.  Скакалка резиновая 3 м  30 шт. Стеллаж тележка  1 шт. Эспандер фитнес/лыжника/боксера №1  30 шт</t>
  </si>
  <si>
    <t>2 комлекта</t>
  </si>
  <si>
    <t>Набор для подвитжных игр (в сумке)</t>
  </si>
  <si>
    <t xml:space="preserve">Фрисби - 4 шт; 
Кольцеброс - 2 шт; 
Городки - 2 шт; 
Кегли - 2 шт; 
Мини-гольф - 1 шт; 
Ракетки пляжные с воланом - 2 шт; </t>
  </si>
  <si>
    <t>1 набор</t>
  </si>
  <si>
    <t xml:space="preserve">Комплект для проведения спортивных мероприятий (в бауле) </t>
  </si>
  <si>
    <t>Флаг расцвечивания (оксфорд) цвет белый/синий/красный, древко пластик 1,5 м, без кронштейна 20 шт.
Кронштейн для флага настенный 20 шт</t>
  </si>
  <si>
    <t>Музыкальный центр</t>
  </si>
  <si>
    <t>26.40.3</t>
  </si>
  <si>
    <t>Компьютер учителя, лицензионное программное обеспечение</t>
  </si>
  <si>
    <t>58 шт.</t>
  </si>
  <si>
    <t>38 шт.</t>
  </si>
  <si>
    <t>28 шт.</t>
  </si>
  <si>
    <t>118 шт.</t>
  </si>
  <si>
    <t>50 шт.</t>
  </si>
  <si>
    <t>20 шт.</t>
  </si>
  <si>
    <t>100 шт.</t>
  </si>
  <si>
    <t>Многофункциональное устройство</t>
  </si>
  <si>
    <t>71 шт.</t>
  </si>
  <si>
    <t>32 шт.</t>
  </si>
  <si>
    <t>Стол для настольного тенниса передвижной для помещений</t>
  </si>
  <si>
    <t>Игровое поле: Специальное ЛДСП 16 мм с меламиновым покрытием
Кант: Кромка ПВХ 0,45 мм. Металлический кант 40 мм с полимерным покрытием.
Размер упаковки: Длина 157 см, ширина 9 см, высота 141 см
Назначение: Стол для использования в помещениях
Размер стола: Длина 274 см, ширина 150 см, высота 76 см.
Размер в сложенном виде: Длина 152,5 см, ширина 67 см, высота 189 см.</t>
  </si>
  <si>
    <t>Комплект для настольного тенниса</t>
  </si>
  <si>
    <t xml:space="preserve">В комплект входит: 1. ракетка для настольного тенниса - 20 шт.Основание: 5-слойное сбалансированное из специального шпона. 6 мм
Накладка:  Active шипами внутрь Губка: 1,8 мм Вес 170 гр.  2. мяч для настольного тенниса - 400 шт. В комплект входит: 1. ракетка для настольного тенниса - 20 шт.Основание: 5-слойное сбалансированное из специального шпона. 6 мм
Накладка:  Active шипами внутрь Губка: 1,8 мм Вес 170 гр.  2. мяч для настольного тенниса - 400 шт. </t>
  </si>
  <si>
    <t>Комплект поливалентных матов и модулей</t>
  </si>
  <si>
    <t>Стандартный комплект состоит из двух матов-основы 2500х1000х60mm (ДхШхВ) с пенополиэтиленовым наполнителем плотностью не менее 30 кг/м3.Стандартный комплект состоит из двух матов-основы 2500х1000х60mm (ДхШхВ) с пенополиэтиленовым наполнителем плотностью не менее 30 кг/м3.</t>
  </si>
  <si>
    <t>Граната для метания</t>
  </si>
  <si>
    <t>Граната для метания 0,3 кг - 4 шт.</t>
  </si>
  <si>
    <t>5 шт.</t>
  </si>
  <si>
    <t>Коврик дезинфекционный</t>
  </si>
  <si>
    <t>Состоит из 3-х слоёв (сетчатая материя, плотный впитывающий мат, прочный влагозащитный материал).</t>
  </si>
  <si>
    <t>Перекладина навесная универсальная</t>
  </si>
  <si>
    <t>Основные размеры:
Длина горизонтальной рабочей части: 1000ммОсновные размеры:
Длина горизонтальной рабочей части: 1000мм</t>
  </si>
  <si>
    <t>Обруч гимнастический</t>
  </si>
  <si>
    <t>Обруч гимнастический алюминиевый цветной от Олимп Сити изготовлен из алюминиевой трубки диаметром 16 мм</t>
  </si>
  <si>
    <t>медбол</t>
  </si>
  <si>
    <t xml:space="preserve">Медбол TORRES 1кг Медбол TORRES 1кг </t>
  </si>
  <si>
    <t>Снаряд для подтягивания/отжимания</t>
  </si>
  <si>
    <t>32.2</t>
  </si>
  <si>
    <t xml:space="preserve">универсальный многофункциональный тренажер типа "Турник-Пресс-Брусья"... </t>
  </si>
  <si>
    <t>образование</t>
  </si>
  <si>
    <t>Тумба прыжковая атлетическая</t>
  </si>
  <si>
    <t>материал - фанера ФСФ 15 мм</t>
  </si>
  <si>
    <t>Молодые</t>
  </si>
  <si>
    <t>Доска наклонная навесная</t>
  </si>
  <si>
    <t>Тренажер доска наклонная универсальная</t>
  </si>
  <si>
    <t>Доска настенная трехэлементная для письма мелом и маркером</t>
  </si>
  <si>
    <t>Доска классная</t>
  </si>
  <si>
    <t>59 шт</t>
  </si>
  <si>
    <t>25 шт</t>
  </si>
  <si>
    <t>19 шт</t>
  </si>
  <si>
    <t>120 шт</t>
  </si>
  <si>
    <t>Компьютер ученика</t>
  </si>
  <si>
    <t xml:space="preserve">Портативный компьютер ученика RAYbook Bi1501: процессор Intel® Celeron®, ОЗУ 4Gb DDR3, HDD 500GB,  экран  15.6"  HD (1366x768), Web-Camera, WiFi b/g/n, картридер MMC / RS MMC/ SD / mini SD / SDHC / SDXC, RJ45, 2*USB 3.0 Powered (зарядка устройств при выключенном ноутбуке), 2*USB 2.0, HDMI, VGA, 4 cells  battery  44WH, мышь, ОС Win 10 Rus </t>
  </si>
  <si>
    <t>218 шт.</t>
  </si>
  <si>
    <t>52 шт.</t>
  </si>
  <si>
    <t>48 шт.</t>
  </si>
  <si>
    <t>440 шт.</t>
  </si>
  <si>
    <t>Компьютер библиотекаря</t>
  </si>
  <si>
    <t xml:space="preserve">Цифровая лаборатория для начальных классов по естествознанию </t>
  </si>
  <si>
    <t>26.5</t>
  </si>
  <si>
    <t>Кол-во мультидатчиков - 2
Кол-во классических датчиков - 3
Кол-во показаний - 12
Кол-во экспериментов - &gt; 30                                                                     Мультидатчик Point Физ-1 - наличие
Датчик напряжения - наличие
Датчик тока - наличие</t>
  </si>
  <si>
    <t>40 шт.</t>
  </si>
  <si>
    <t>Цифровая лаборатория по физике для ученика</t>
  </si>
  <si>
    <t>Кол-во мультидатчиков - 2
Кол-во классических датчиков - 3
Кол-во показаний - 15
Кол-во экспериментов - &gt; 35                                                                    
Мультидатчик Point Физ-1 - наличие
Датчик напряжения - наличие</t>
  </si>
  <si>
    <t>12 шт.</t>
  </si>
  <si>
    <t>24 шт.</t>
  </si>
  <si>
    <t>Цифровая лаборатория  по химии для учителя</t>
  </si>
  <si>
    <t>Кол-во мультидатчиков - 2
Кол-во классических датчиков - 1
Кол-во показаний - 8
Кол-во экспериментов - &gt; 20
Мультидатчик Point Хим-1 - наличие
Датчик высокой температуры - наличи</t>
  </si>
  <si>
    <t>Цифровая лаборатория по химии для ученика</t>
  </si>
  <si>
    <t>Цифровой микроскоп бинокулярный (с камерой)</t>
  </si>
  <si>
    <t xml:space="preserve">Микроскоп стерео Микромед МС-1 вар.2C Digital                                         • Камера 3 МП - 1 шт. - встроена в визуальную насадку 
• Окуляр 10х - 2 шт. - установлены в окулярных тубусах 
• Осветитель отраженного света - 1 шт. - установлен на штативе 
</t>
  </si>
  <si>
    <t>Цифровая лаборатория для учителя по биологии</t>
  </si>
  <si>
    <t>Кол-во мультидатчиков - 2
Кол-во классических датчиков - 2
Кол-во показаний - 15
Кол-во экспериментов - &gt; 18
Мультидатчик Point Био-1 - наличие
Датчик температуры жидкости и газа - наличие</t>
  </si>
  <si>
    <t>Цифровая лаборатория по биологии для ученика</t>
  </si>
  <si>
    <t>36 шт.</t>
  </si>
  <si>
    <t>72 шт.</t>
  </si>
  <si>
    <t xml:space="preserve">Цифровой микроскоп </t>
  </si>
  <si>
    <t>(Эврика 40х-1280х с видеоокуляром в кейсе)</t>
  </si>
  <si>
    <t xml:space="preserve">Станок сверлильный </t>
  </si>
  <si>
    <t>28.4</t>
  </si>
  <si>
    <t>Станок токарный по металлу</t>
  </si>
  <si>
    <t>Станок настольный точильно-шлифовальный</t>
  </si>
  <si>
    <t>Станок токарный деревообрабатывающий</t>
  </si>
  <si>
    <t>Станок токарный по металлу с числовым программным управлением</t>
  </si>
  <si>
    <t>Интерактивный программно-аппаратный комплекс</t>
  </si>
  <si>
    <t>Цвет рамки Черно-белый
Тип дисплея LED
Покрытие экрана Спец стекло (антитрение, антиблик)
Диагональ 75" (190.5 см)
Активная поверхность, см 165.2 x 93
Соотношение сторон 16:9</t>
  </si>
  <si>
    <t>54 шт.</t>
  </si>
  <si>
    <t>22 шт.</t>
  </si>
  <si>
    <t>108 шт.</t>
  </si>
  <si>
    <t xml:space="preserve">Стол библиотекаря </t>
  </si>
  <si>
    <t>Кресло для библиотекаря</t>
  </si>
  <si>
    <t>Стеллажи библиотечные (одно-двухсторонние, демонстрационные, угловые) для хранения и демонстрации печатных и медиа пособий и художественной литературы</t>
  </si>
  <si>
    <t>91 шт.</t>
  </si>
  <si>
    <t>221 шт.</t>
  </si>
  <si>
    <t>Гильотинный механический резак</t>
  </si>
  <si>
    <t>Профессиональный ламинатор формата А3., металлический корпус, сенсорное управление, 4 горячих вала внутреннего нагрева и 2 вала протяжных. LCD дисплей, мощность 1100 Ватт,</t>
  </si>
  <si>
    <t xml:space="preserve">Гигрометр  </t>
  </si>
  <si>
    <t>Габаритные размеры, мм: 240*85*25. Масса не более 90 г.
Комплектность: гигрометр – 1 шт., питатель – 1 шт., фитиль – 1 шт.</t>
  </si>
  <si>
    <t xml:space="preserve">Гигрометр (психрометр) </t>
  </si>
  <si>
    <t>Габаритные размеры, мм: 240*85*25. Масса не более 90 г.
Комплектность: гигрометр – 1 шт., питатель – 1 шт., фитиль – 1 шт., руководство по эксплуатации – 1 шт.</t>
  </si>
  <si>
    <t>Утюг  с пароувлажнителем</t>
  </si>
  <si>
    <t>Шкаф рэковый</t>
  </si>
  <si>
    <t>12 U, блок розеток, Металлическая полка, Рэковый крепеж</t>
  </si>
  <si>
    <t>Шкаф закрытый с витринами</t>
  </si>
  <si>
    <t>279 шт.</t>
  </si>
  <si>
    <t>131 шт.</t>
  </si>
  <si>
    <t>127 шт.</t>
  </si>
  <si>
    <t>560 шт.</t>
  </si>
  <si>
    <t>119 шт.</t>
  </si>
  <si>
    <t>Шкаф вытяжной</t>
  </si>
  <si>
    <t>Шкаф для хранения посуды</t>
  </si>
  <si>
    <t>Экран большого размера</t>
  </si>
  <si>
    <t>Мобильный на штативе
Тип полотна Matte White 
Формат экрана 4:3
Наличие черной светопоглощающей каймы по периметру экрана   Размер полотна:
Ширина не менее 240 см
Высота не более 180 см</t>
  </si>
  <si>
    <t>Содействие занятости женщин</t>
  </si>
  <si>
    <t>Телевизор</t>
  </si>
  <si>
    <t>26.40.20.110</t>
  </si>
  <si>
    <t>220В 0,75кВт</t>
  </si>
  <si>
    <t>Платформа подъемная для инвалидов</t>
  </si>
  <si>
    <t xml:space="preserve"> г/п 410кг, 380В, 2,2 кЕ</t>
  </si>
  <si>
    <t xml:space="preserve">Электрокипятильник  </t>
  </si>
  <si>
    <t xml:space="preserve"> 450х360х560 Э 3ф; 380в; 12квт; KHЭ-100-01 450х360х560 Э 3ф; 380в; 12квт; KHЭ-100-01</t>
  </si>
  <si>
    <t>Шкаф холодильный</t>
  </si>
  <si>
    <t>28.25.13.111</t>
  </si>
  <si>
    <t xml:space="preserve"> 620х697х2028 Э 1ф; 220В; 0.35 кВт, ШХ-0.5ДС </t>
  </si>
  <si>
    <t xml:space="preserve">Ванна моечная </t>
  </si>
  <si>
    <t>2-хсекционная</t>
  </si>
  <si>
    <t>9 шт.</t>
  </si>
  <si>
    <t>1-гнездовая</t>
  </si>
  <si>
    <t>моечная 1-гнездовая с рабочей поверхностью</t>
  </si>
  <si>
    <t>7 шт.</t>
  </si>
  <si>
    <t>односекционная длинная</t>
  </si>
  <si>
    <t>2-гнездовая</t>
  </si>
  <si>
    <t>Весы товарные</t>
  </si>
  <si>
    <t>механические цифры НПВ=500ке 650х540х180 до 100кг ИГЛИНО, ВТ-8908-100</t>
  </si>
  <si>
    <t>Котел пищеварочный электрический</t>
  </si>
  <si>
    <t>800х800х860 Э 3ф; 380в; 18.9 квт; КЭ-100Ц</t>
  </si>
  <si>
    <t>Центрифуга</t>
  </si>
  <si>
    <t>пр. 60кг/ч 380В 1,1 кВ</t>
  </si>
  <si>
    <t>Машина сушильная электрическая</t>
  </si>
  <si>
    <t>пр. 30 кг/ч 380В 15кВт</t>
  </si>
  <si>
    <t>Весы унифицированные электронные</t>
  </si>
  <si>
    <t xml:space="preserve"> 260х290х137 Э 1ф; 220В; 0.025квт CS SW-5 пр. взвешивания 6 кг</t>
  </si>
  <si>
    <t>Шкаф жарочный 2-х секционный</t>
  </si>
  <si>
    <t>380В 10 кВт</t>
  </si>
  <si>
    <t xml:space="preserve">32.20.11.120
</t>
  </si>
  <si>
    <t>Компания "Нева-Саунд", Фабрика роялей и пианино "АККОРД", фабрика "Михаил Глинка",</t>
  </si>
  <si>
    <t>от 287500,0 до 652200,00</t>
  </si>
  <si>
    <t>цифровое</t>
  </si>
  <si>
    <t>от 95000,00 до 200000,00</t>
  </si>
  <si>
    <t>32.20.11.130</t>
  </si>
  <si>
    <t>концертный</t>
  </si>
  <si>
    <t>от 1700000,00 до 7625000,00</t>
  </si>
  <si>
    <t>кабинетный</t>
  </si>
  <si>
    <t>от 292000,00 до 2184500,00</t>
  </si>
  <si>
    <t>цифровой</t>
  </si>
  <si>
    <t>Альт студенческий</t>
  </si>
  <si>
    <t>32.20.12.112</t>
  </si>
  <si>
    <t>ИП Стреляев А.Н.</t>
  </si>
  <si>
    <t>Виолончель концертная</t>
  </si>
  <si>
    <t>32.20.12.113</t>
  </si>
  <si>
    <t>от 149250,00 до 162982,00</t>
  </si>
  <si>
    <t>Виолончель студенческая</t>
  </si>
  <si>
    <t>от 100000,00 до 130000,00</t>
  </si>
  <si>
    <t>Виолончель ученическая 1/8</t>
  </si>
  <si>
    <t>Виолончель ученическая 3/4</t>
  </si>
  <si>
    <t>от 94400,00 до 97759,00</t>
  </si>
  <si>
    <t>Виолончель ученическая 4/4</t>
  </si>
  <si>
    <t>Контрабас</t>
  </si>
  <si>
    <t>32.20.12.114</t>
  </si>
  <si>
    <t>ООО "Ижевский завод Т.И.М", Милена мьюзик (ИП Пешехонова Н.А.), Ёлкин Семен Сергеевич, ООО "Гитарный дом", Кузнецов Л.И. (мастер)</t>
  </si>
  <si>
    <t>от 8150,00 до139385,00</t>
  </si>
  <si>
    <t>ООО "Баян Юпитер"</t>
  </si>
  <si>
    <t>от 42900,00 до650000,00</t>
  </si>
  <si>
    <t>Труба полупрофессиональная</t>
  </si>
  <si>
    <t>32.20.13.161</t>
  </si>
  <si>
    <t>ООО "Ателье Гончарова"</t>
  </si>
  <si>
    <t>от 133494,00 до 150782,17</t>
  </si>
  <si>
    <t>Труба студенческая</t>
  </si>
  <si>
    <t>от 50237 до 80000,00</t>
  </si>
  <si>
    <t>Труба школьная</t>
  </si>
  <si>
    <t>ООО "Ателье Гончарова", ИП Стреляев А.Н.</t>
  </si>
  <si>
    <t>от 40983,00 до 106722,00</t>
  </si>
  <si>
    <t>Тенор студенческий</t>
  </si>
  <si>
    <t>32.20.13.164</t>
  </si>
  <si>
    <t>от 50000,00 до 120000,00</t>
  </si>
  <si>
    <t>Баритон студенческий</t>
  </si>
  <si>
    <t>32.20.13.165</t>
  </si>
  <si>
    <t>от 66662,00 до 152900,00</t>
  </si>
  <si>
    <t>Туба студенческая</t>
  </si>
  <si>
    <t>32.20.13.166</t>
  </si>
  <si>
    <t>от 156176,00 до 350000,00</t>
  </si>
  <si>
    <t>Валторна студенческая</t>
  </si>
  <si>
    <t>32.20.13.167</t>
  </si>
  <si>
    <t>от 26000,00 до 146800,00</t>
  </si>
  <si>
    <t>Тромбон</t>
  </si>
  <si>
    <t>32.20.13.168</t>
  </si>
  <si>
    <t>от 27200,00 до 290000,00</t>
  </si>
  <si>
    <t>от 64500,00 до 99926,00</t>
  </si>
  <si>
    <t>Флейта школьная</t>
  </si>
  <si>
    <t>от 35025,00 до 79600,00</t>
  </si>
  <si>
    <t>Флейта студенческая</t>
  </si>
  <si>
    <t>от 40000,00 до 65890,00</t>
  </si>
  <si>
    <t>Флейта Пикколо</t>
  </si>
  <si>
    <t>Флейта Пикколо студенческая</t>
  </si>
  <si>
    <t>от 28289,43 до 50000,00</t>
  </si>
  <si>
    <t>Кларнет in B полупрофессиональный</t>
  </si>
  <si>
    <t>32.20.13.174</t>
  </si>
  <si>
    <t>от 82263,9 до 139450,00</t>
  </si>
  <si>
    <t>Кларнет in B студенческий</t>
  </si>
  <si>
    <t>от 40500,00 до 80000,00</t>
  </si>
  <si>
    <t>Кларнет in B школьный</t>
  </si>
  <si>
    <t>Кларнет in Es школьный</t>
  </si>
  <si>
    <t>Саксофон альт студенческий</t>
  </si>
  <si>
    <t>32.20.13.175</t>
  </si>
  <si>
    <t>от 132480 до  136400,00</t>
  </si>
  <si>
    <t>Саксофон баритон</t>
  </si>
  <si>
    <t>от 369000,00 до 470635,00</t>
  </si>
  <si>
    <t>Саксофон сопрано студенческий</t>
  </si>
  <si>
    <t>от 50735 до 250000,00</t>
  </si>
  <si>
    <t>Саксофон тенор</t>
  </si>
  <si>
    <t>от 111810,60 до 250000,00</t>
  </si>
  <si>
    <t>Саксофон сопрано гнутый школьный</t>
  </si>
  <si>
    <t>Гобой студенческий</t>
  </si>
  <si>
    <t>от 104176,96 до 251461,59</t>
  </si>
  <si>
    <t>Фагот полупрофессиональный</t>
  </si>
  <si>
    <t>32.20.13.177</t>
  </si>
  <si>
    <t>Электрогитара</t>
  </si>
  <si>
    <t>Крундышев Егор Александрович</t>
  </si>
  <si>
    <t>от 19500,00 до 124055,00</t>
  </si>
  <si>
    <t>от 50500,00 до 248750,00</t>
  </si>
  <si>
    <t>Большой барабан</t>
  </si>
  <si>
    <t>от 25000 до 210000,00</t>
  </si>
  <si>
    <t>Барабан маршевый</t>
  </si>
  <si>
    <t>Колокольчики глокеншпиль</t>
  </si>
  <si>
    <t>Ксилофон учебный</t>
  </si>
  <si>
    <t>от 25000 до 58100,00</t>
  </si>
  <si>
    <t>от 25000,00 до 72000,00</t>
  </si>
  <si>
    <t>от 93250,00 до 350000,00</t>
  </si>
  <si>
    <t>Малый барабан</t>
  </si>
  <si>
    <t>от 33000,00 до 81100,00</t>
  </si>
  <si>
    <t>Маримба</t>
  </si>
  <si>
    <t>Тарелки</t>
  </si>
  <si>
    <t>от 3270.00 до 14500,00</t>
  </si>
  <si>
    <t>от 20000,00 до 40000,00</t>
  </si>
  <si>
    <t xml:space="preserve">Скрипка концертная 1/8 </t>
  </si>
  <si>
    <t>ООО "Смычковые инструменты", Компания "Горонок Струнные Инструменты"</t>
  </si>
  <si>
    <t>от 46270,00 до 52645,45</t>
  </si>
  <si>
    <t xml:space="preserve">Скрипка концертная 1/4 </t>
  </si>
  <si>
    <t>Скрипка концертная 1/2</t>
  </si>
  <si>
    <t>от 48310,00 до 58700,00</t>
  </si>
  <si>
    <t xml:space="preserve">Скрипка концертная 3/4 </t>
  </si>
  <si>
    <t>от 48310,00 до 61102,95</t>
  </si>
  <si>
    <t xml:space="preserve">Скрипка концертная 7/8 </t>
  </si>
  <si>
    <t>от 565670,00 до 78000,00</t>
  </si>
  <si>
    <t xml:space="preserve">Скрипка концертная 4/4 </t>
  </si>
  <si>
    <t>от 71500,00 до 74625,00</t>
  </si>
  <si>
    <t xml:space="preserve">Скрипка студенческая 1/8 </t>
  </si>
  <si>
    <t xml:space="preserve">Скрипка студенческая 1/4 </t>
  </si>
  <si>
    <t xml:space="preserve">Скрипка студенческая 1/2 </t>
  </si>
  <si>
    <t>от 20500,00 до 40700,00</t>
  </si>
  <si>
    <t xml:space="preserve">Скрипка студенческая 3/4 </t>
  </si>
  <si>
    <t>от 38900,00 до 53500,00</t>
  </si>
  <si>
    <t xml:space="preserve">Скрипка студенческая 7/8 </t>
  </si>
  <si>
    <t xml:space="preserve">Скрипка студенческая 4/4 </t>
  </si>
  <si>
    <t>от 52120,00 до 52440,00</t>
  </si>
  <si>
    <t xml:space="preserve">Скрипка ученическая 1/8 </t>
  </si>
  <si>
    <t>от 19250,00 до 44775,00</t>
  </si>
  <si>
    <t>от 20000,00 до 44775,00</t>
  </si>
  <si>
    <t>от 20000,00 до 45000,00</t>
  </si>
  <si>
    <t>от 25000,00 до 31080,00</t>
  </si>
  <si>
    <t>от 25000,00 до 60000,00</t>
  </si>
  <si>
    <t>Балалайка альт концертная</t>
  </si>
  <si>
    <t>Мастерская Наумова А.В., Мастер Андрейковский М.Б., ООО "ПКМИ фонда П.И. Чайковского", ООО «Мастерская Валерия Гребенникова»</t>
  </si>
  <si>
    <t>от 98000,00 до 114000,00</t>
  </si>
  <si>
    <t xml:space="preserve">Балалайка альт студенческая </t>
  </si>
  <si>
    <t>Мастерская Наумова А.В., Мастер Андрейковский М.Б., ООО "ПКМИ фонда П.И. Чайковского", ООО «Мастерская Валерия Гребенникова», ИП Прохорчук Евгений Александрович</t>
  </si>
  <si>
    <t>Балалайка альт ученическая</t>
  </si>
  <si>
    <t>от 39800 до 70000,00</t>
  </si>
  <si>
    <t>Балалайка бас концертная</t>
  </si>
  <si>
    <t>Балалайка бас ученическая</t>
  </si>
  <si>
    <t>от 60000,00 до 90000,00</t>
  </si>
  <si>
    <t>Балалайка контрабас концертная</t>
  </si>
  <si>
    <t>от 106000,00 до 270000,00</t>
  </si>
  <si>
    <t>Балалайка контрабас студенческая</t>
  </si>
  <si>
    <t>от 66833,00 до 81000,00</t>
  </si>
  <si>
    <t>Мастерская Наумова А.В., Мастер Андрейковский М.Б., ООО "ПКМИ фонда П.И. Чайковского", ООО «Мастерская Валерия Гребенникова», ИП Прохорчук Евгений Александрович, ИП Лапин Прохор Викторович</t>
  </si>
  <si>
    <t>от 80000,00 до 120000,00</t>
  </si>
  <si>
    <t>Балалайка прима студенческая</t>
  </si>
  <si>
    <t>Балалайка прима ученическая</t>
  </si>
  <si>
    <t>от 36250 до 70000,00</t>
  </si>
  <si>
    <t>от 98000 до 110000,00</t>
  </si>
  <si>
    <t>Балалайка секунда студенческая</t>
  </si>
  <si>
    <t>от 39800,00 до 40000,00</t>
  </si>
  <si>
    <t>Балалайка секунда ученическая</t>
  </si>
  <si>
    <t>от 39520,00 до 40500,00</t>
  </si>
  <si>
    <t>Балалайка мастеровая концертная</t>
  </si>
  <si>
    <t>Гусли звончатые трапецевидные</t>
  </si>
  <si>
    <t>32.20.12.120</t>
  </si>
  <si>
    <t>ООО "ПКМИ фонда П.И. Чайковского", ИП Крашенинников Игорь Николаевич (Мастерская Гусельник)</t>
  </si>
  <si>
    <t>Гусли клавишные</t>
  </si>
  <si>
    <t>от 188200 до 320000,00</t>
  </si>
  <si>
    <t>Домра трехструнная альт концертная</t>
  </si>
  <si>
    <t>Мастерская Наумова А.В., Мастер Андрейковский М.Б., ООО "ПКМИ фонда П.И. Чайковского", ИП Прохорчук Евгений Александрович, Мастерская Валерия Гребенникова</t>
  </si>
  <si>
    <t>от 90000,00 до 160000,00</t>
  </si>
  <si>
    <t>от 39800,00 до 100000,00</t>
  </si>
  <si>
    <t>Домра трехструнная альт ученическая</t>
  </si>
  <si>
    <t>Домра трехструнная бас концертная</t>
  </si>
  <si>
    <t xml:space="preserve">ООО "ПКМИ фонда П.И. Чайковского", </t>
  </si>
  <si>
    <t>Домра трехструнная бас ученическая</t>
  </si>
  <si>
    <t xml:space="preserve"> ООО "ПКМИ фонда П.И. Чайковского", </t>
  </si>
  <si>
    <t>от 65000,00 до 106000,00</t>
  </si>
  <si>
    <t>Домра трехструнная малая студенческая</t>
  </si>
  <si>
    <t>от 45000 до 90000,00</t>
  </si>
  <si>
    <t>Домра трехструнная малая ученическая</t>
  </si>
  <si>
    <t>от 24500,00 до 30000,00</t>
  </si>
  <si>
    <t>от 55000,00 до 123000,00</t>
  </si>
  <si>
    <t>Домра четырехструнная прима студенческая</t>
  </si>
  <si>
    <t>от 40000,00 до 99000,00</t>
  </si>
  <si>
    <t>Домра четырехструнная прима ученическая</t>
  </si>
  <si>
    <t>Мастерская Наумова А.В., Мастер Андрейковский М.Б., ООО "ПКМИ фонда П.И. Чайковского", ООО "Мастерская Валерия Гребенникова"</t>
  </si>
  <si>
    <t>от 40000,00 до 50500,00</t>
  </si>
  <si>
    <t>Домра четырехструнная малая студенческая</t>
  </si>
  <si>
    <t>Арфа</t>
  </si>
  <si>
    <t xml:space="preserve">32.20.12.125
</t>
  </si>
  <si>
    <t>от 100000,00 до 70000,00</t>
  </si>
  <si>
    <t>ООО "Баян Юпитер", фабрика "Тульская гармонь", ООО "Михайловская баянная фабрика"</t>
  </si>
  <si>
    <t>от 150000,00 до 700000,00</t>
  </si>
  <si>
    <t>от 30500,00 до 250000,00</t>
  </si>
  <si>
    <t>фабрика "Тульская гармонь", ООО "Михайловская баянная фабрика"</t>
  </si>
  <si>
    <t>от 30000,00 до 88000,00</t>
  </si>
  <si>
    <t>Гармонь заказная</t>
  </si>
  <si>
    <t>от 15000,00 до 150000,00</t>
  </si>
  <si>
    <t>Трещетка</t>
  </si>
  <si>
    <t>ИП Зайцев И.В.</t>
  </si>
  <si>
    <t>от 660,00 до 3450,00</t>
  </si>
  <si>
    <t>Жалейка</t>
  </si>
  <si>
    <t>32.20.13.171</t>
  </si>
  <si>
    <t>Ксилофон</t>
  </si>
  <si>
    <t>ООО "Форте"</t>
  </si>
  <si>
    <t>от 37400,00 до 159200,00</t>
  </si>
  <si>
    <t>Вибрафон</t>
  </si>
  <si>
    <t>от 320000,00 до 650000,00</t>
  </si>
  <si>
    <t>Бас гитара</t>
  </si>
  <si>
    <t>от 36300,00 до 80000,00</t>
  </si>
  <si>
    <t>от 360,00 до 7560,00</t>
  </si>
  <si>
    <t>от 135,00 до 1170,00</t>
  </si>
  <si>
    <t>от 1466,00 до 15000,00</t>
  </si>
  <si>
    <t>Струны музыкальных инструментов</t>
  </si>
  <si>
    <t xml:space="preserve">32.20.16.140
</t>
  </si>
  <si>
    <t>фирма "Господин Музыкант"</t>
  </si>
  <si>
    <t>от 100 до 11760,00</t>
  </si>
  <si>
    <t>Министерство культуры Свердловской области</t>
  </si>
  <si>
    <t>Скрипка 3/4</t>
  </si>
  <si>
    <t>Верхняя дека - массив Европейской ели.Задняя дека и бока - массив Европейского клена</t>
  </si>
  <si>
    <t xml:space="preserve">ООО "Музыкальный мастер" </t>
  </si>
  <si>
    <t>Скрипка 1/2</t>
  </si>
  <si>
    <t>Верхняя дека - массив Европейской ели.Задняя дека и бока - массив Европейского клен</t>
  </si>
  <si>
    <t>Корпус – массив ели. Дека и рипки: Резонансная ель, радиальной распиловки. Вирбельбанк – бук. Рама - серый чугун</t>
  </si>
  <si>
    <t>Размер: 4/4. Профессиональная модель.Верхняя дека: массив ели</t>
  </si>
  <si>
    <t>Скрипка  1/4</t>
  </si>
  <si>
    <t xml:space="preserve">Верхняя дека - массив Европейской ели.Задняя дека и бока - массив Европейского клена. </t>
  </si>
  <si>
    <t>Скрипка  1/2</t>
  </si>
  <si>
    <t>.Верхняя дека - массив Европейской ели.Задняя дека и бока - массив Европейского клен</t>
  </si>
  <si>
    <t>Верхняя Верхняя дека - массив Европейской ели.Задняя дека и бока - массив Европейского клена</t>
  </si>
  <si>
    <t>Скрипка р 7/8</t>
  </si>
  <si>
    <t xml:space="preserve">Количество вентилей:Строй:BBb 4 шт.Диаметр раструба: 21 мм </t>
  </si>
  <si>
    <t>Завод Духовых Музыкальных инструментов</t>
  </si>
  <si>
    <t>Гармонь Заказная</t>
  </si>
  <si>
    <t>4-х голосная, 2-х рядная, 27 25 – IV, кусковая планка</t>
  </si>
  <si>
    <t>Компания "Тульская гармонь"</t>
  </si>
  <si>
    <t>6 клепок, длина корпуса 290 мм, ширина нижней части 430 мм, толщина корпуса 130 мм.</t>
  </si>
  <si>
    <t>ООО "Doff"</t>
  </si>
  <si>
    <t xml:space="preserve">Домра  четырёхструнная прима </t>
  </si>
  <si>
    <t xml:space="preserve">7 клепок, длина корпуса 260 мм, толщина корпуса 150 мм </t>
  </si>
  <si>
    <t xml:space="preserve">Смычок для оркестровых струнных смычковых инструментов </t>
  </si>
  <si>
    <t>Смычок скрипичный  1/2 .Тип трости классичесский, профидь трости гарненый, материал трости бразилское дерево, длина трости/см 59-60, вес трости/г 45-50, волос натуральный белый монгольский. Точка баланса -14.</t>
  </si>
  <si>
    <t>GORONOK</t>
  </si>
  <si>
    <t>Смычок скрипичный  1/4 . Тип трости классичесский, профидь трости гарненый, материал трости бразилское дерево, длина трости/см 48-49, вес трости/г 36-41, волос натуральный белый монгольский. Точка баланса -16.</t>
  </si>
  <si>
    <t>Смычок скрипичный  1/8 . Тип трости классичесский, профидь трости гарненый, материал трости бразилское дерево, длина трости/см 48-49, вес трости/г 36-41, волос натуральный белый монгольский. Точка баланса -10.</t>
  </si>
  <si>
    <t>Смычок скрипичный  3/4 .Тип трости классичесский, профидь трости гарненый, материал трости бразилское дерево, длина трости/см 66-67, вес трости/г 54-59, волос натуральный белый монгольский. Точка баланса -11.</t>
  </si>
  <si>
    <t>Смычок скрипичный  4/4. Тип торти классичесский, профидь трости гарненый, материал трости бразилское дерево, длина трости/см 72,5-73, вес трости/г 55-65, волос натуральный белый монгольский. Точка баланса -18.</t>
  </si>
  <si>
    <t>Смычок для виолончели  1/8 . Тип трости классичесский, профидь трости гарненый, материал трости бразилское дерево, длина трости/см 53-54, вес трости/г 53-58, волос натуральный белый монгольский. Точка баланса -10. Колодка - черное дерево, никель, натуральный перламутр</t>
  </si>
  <si>
    <t>Смычок для виолончели  1/4  . Тип трости классичесский, профидь трости гарненый, материал трости бразилское дерево, длина трости/см 56-57, вес трости/г 58-63, волос натуральный белый монгольский. Точка баланса -11. Колодка - черное дерево, никель, натуральный перламутр</t>
  </si>
  <si>
    <t>Смычок для виолончели  1/2. Тип трости классичесский, профидь трости гарненый, материал трости бразилское дерево, длина трости/см 59-60, вес трости/г 45-50, волос натуральный белый монгольский. Точка баланса -14. Колодка - черное дерево, никель, натуральный перламутр</t>
  </si>
  <si>
    <t>Смычок для виолончели  3/4 . Тип трости классичесский, профидь трости гарненый, материал трости бразилское дерево, длина трости/см 63-64, вес трости/г 66-71, волос натуральный белый монгольский. Точка баланса -15. Колодка - черное дерево, никель, натуральный перламутр</t>
  </si>
  <si>
    <t>Здравоохранение</t>
  </si>
  <si>
    <t>ФП "Борьба с сердечно-сосудистыми заболеваниями"</t>
  </si>
  <si>
    <t>Функциональные трехсекционные кровати</t>
  </si>
  <si>
    <t>Столы для кинезотерапии</t>
  </si>
  <si>
    <t>Комплекты мягких модулей для зала лечебной физкультуры</t>
  </si>
  <si>
    <t>Комплекс для ТМС</t>
  </si>
  <si>
    <t>26.60.12.129</t>
  </si>
  <si>
    <t>Стабилоплатформа с биологической обратной связью</t>
  </si>
  <si>
    <t>32.50.22.124</t>
  </si>
  <si>
    <t> Система для разгрузки веса тела пациента</t>
  </si>
  <si>
    <t xml:space="preserve">32.50.21.112  </t>
  </si>
  <si>
    <t>Оборудование для проведения кинезотерапии с разгрузки веса тела</t>
  </si>
  <si>
    <t>Аппарат для роботизированной механотерапии верхней конечности</t>
  </si>
  <si>
    <t>Аппарат для роботизированной терапии нижних конечностей (конечности)</t>
  </si>
  <si>
    <t>Велоэргометр роботизированный</t>
  </si>
  <si>
    <t>Тренажер с биологической обратной связью для восстановления равновесия</t>
  </si>
  <si>
    <t>Тренажер с биологической обратной связью для тренировки ходьбы</t>
  </si>
  <si>
    <t>Тренажеры для увеличения силы и объема движений в суставах конечностей</t>
  </si>
  <si>
    <t>Аппарат для пассивной, активно-пассивной механотерапии с биологической обратной связью</t>
  </si>
  <si>
    <t>Оборудование для восстановления мышечной силы для мелких мышц (механизированное устройство для восстановления активных движений в пальцах)</t>
  </si>
  <si>
    <t>Оборудование для восстановления двигательной активности, координации движений конечностей, бытовой деятельности и самообслуживания с оценкой функциональных возможностей при помощи интерактивных программ</t>
  </si>
  <si>
    <t>32.50.21.112</t>
  </si>
  <si>
    <t>Аппарат ультразвуковой терапии переносной</t>
  </si>
  <si>
    <t>26.60.13.150</t>
  </si>
  <si>
    <t>Аппарат для искусственной вентиляции легких с возможностью программной искусственной вентиляции и мониторингом функции внешнего дыхания, со встроенным газоанализатором</t>
  </si>
  <si>
    <t>32.50.21.122</t>
  </si>
  <si>
    <t>*Томограф магнитно-резонансный от 1,5 Тл</t>
  </si>
  <si>
    <t>26.60.12.131</t>
  </si>
  <si>
    <t>*Томограф рентгеновский компьютерный от 64 срезов с программным обеспечением и сопутствующим оборудованием для выполнения исследований сердца и головного мозга, в том числе перфузии и КТ-ангиографии*</t>
  </si>
  <si>
    <t>26.60.11.111</t>
  </si>
  <si>
    <t>Ангиографический комплекс с возможностью выполнения эндоваскулярных диагностических и лечебных вмешательств на брахиоцефальных, внутримозговых, коронарных артериях</t>
  </si>
  <si>
    <t xml:space="preserve">26.60.11.119 </t>
  </si>
  <si>
    <t>Комплекс диагностический для ультразвуковых исследований высокого класса с возможностью исследования брахиоцефальных сосудов, выполнения транскраниальных исследований, трансторакальной эхокардиографии</t>
  </si>
  <si>
    <t>26.60.12.132</t>
  </si>
  <si>
    <t>*Комплекс диагностический для ультразвуковых исследований экспертного класса с возможностью исследования брахиоцефальных сосудов, аорты, нижней полой вены, выполнения транскраниальных исследований, трансторакальной и чреспищеводной эхокардиографии</t>
  </si>
  <si>
    <t>Операционный микроскоп (для выполнения нейрохирургических вмешательств)</t>
  </si>
  <si>
    <t>26.51.61.110</t>
  </si>
  <si>
    <t>Министерство здравоохранения Свердловской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</si>
</sst>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#,##0.00\ _₽;[Red]#,##0.00\ _₽"/>
    <numFmt numFmtId="165" formatCode="0.0"/>
    <numFmt numFmtId="166" formatCode="#,##0.00_ ;\-#,##0.00\ "/>
    <numFmt numFmtId="167" formatCode="#,##0.00;[Red]#,##0.00"/>
  </numFmts>
  <fonts count="17" x14ac:knownFonts="1">
    <font>
      <sz val="11"/>
      <color theme="1"/>
      <name val="Calibri"/>
      <family val="2"/>
      <scheme val="minor"/>
    </font>
    <font>
      <sz val="8"/>
      <color theme="1"/>
      <name val="Liberation Serif"/>
      <family val="1"/>
      <charset val="204"/>
    </font>
    <font>
      <b/>
      <sz val="8"/>
      <color theme="1"/>
      <name val="Liberation Serif"/>
      <family val="1"/>
      <charset val="204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Liberation Serif"/>
      <family val="1"/>
      <charset val="204"/>
    </font>
    <font>
      <sz val="8"/>
      <color indexed="8"/>
      <name val="Liberation Serif"/>
      <family val="1"/>
      <charset val="204"/>
    </font>
    <font>
      <sz val="8"/>
      <color rgb="FF333333"/>
      <name val="Liberation Serif"/>
      <family val="1"/>
      <charset val="204"/>
    </font>
    <font>
      <sz val="8"/>
      <color rgb="FF000000"/>
      <name val="Liberation Serif"/>
      <family val="1"/>
      <charset val="204"/>
    </font>
    <font>
      <u/>
      <sz val="14.3"/>
      <color theme="10"/>
      <name val="Calibri"/>
      <family val="2"/>
    </font>
    <font>
      <b/>
      <sz val="8"/>
      <color rgb="FF000000"/>
      <name val="Liberation Serif"/>
      <family val="1"/>
      <charset val="204"/>
    </font>
    <font>
      <u/>
      <sz val="8"/>
      <color theme="1"/>
      <name val="Liberation Serif"/>
      <family val="1"/>
      <charset val="204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8"/>
      <color rgb="FF1A1A1A"/>
      <name val="Liberation Serif"/>
      <family val="1"/>
      <charset val="204"/>
    </font>
    <font>
      <sz val="8"/>
      <color theme="1"/>
      <name val="Times New Roman"/>
      <family val="1"/>
      <charset val="204"/>
    </font>
    <font>
      <sz val="8"/>
      <color rgb="FF2222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  <border>
      <left style="hair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0"/>
      </top>
      <bottom style="thin">
        <color indexed="64"/>
      </bottom>
      <diagonal/>
    </border>
    <border>
      <left style="hair">
        <color indexed="60"/>
      </left>
      <right style="thin">
        <color indexed="60"/>
      </right>
      <top style="thin">
        <color indexed="60"/>
      </top>
      <bottom/>
      <diagonal/>
    </border>
    <border>
      <left style="thin">
        <color indexed="60"/>
      </left>
      <right style="thin">
        <color indexed="60"/>
      </right>
      <top style="thin">
        <color indexed="60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4" fillId="0" borderId="0" applyNumberFormat="0" applyFill="0" applyBorder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3" fillId="0" borderId="0"/>
    <xf numFmtId="0" fontId="3" fillId="0" borderId="0"/>
    <xf numFmtId="44" fontId="3" fillId="0" borderId="0" applyFont="0" applyFill="0" applyBorder="0" applyAlignment="0" applyProtection="0"/>
  </cellStyleXfs>
  <cellXfs count="9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 readingOrder="1"/>
    </xf>
    <xf numFmtId="1" fontId="1" fillId="0" borderId="1" xfId="0" applyNumberFormat="1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49" fontId="1" fillId="0" borderId="1" xfId="0" applyNumberFormat="1" applyFont="1" applyBorder="1" applyAlignment="1">
      <alignment horizontal="center" vertical="top" wrapText="1" readingOrder="1"/>
    </xf>
    <xf numFmtId="0" fontId="1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5" fillId="0" borderId="1" xfId="2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4" fontId="1" fillId="0" borderId="1" xfId="0" applyNumberFormat="1" applyFont="1" applyBorder="1" applyAlignment="1">
      <alignment horizontal="center" vertical="top" wrapText="1"/>
    </xf>
    <xf numFmtId="2" fontId="1" fillId="0" borderId="1" xfId="0" applyNumberFormat="1" applyFont="1" applyFill="1" applyBorder="1" applyAlignment="1">
      <alignment horizontal="center" vertical="top" wrapText="1"/>
    </xf>
    <xf numFmtId="0" fontId="6" fillId="0" borderId="1" xfId="2" applyFont="1" applyFill="1" applyBorder="1" applyAlignment="1">
      <alignment horizontal="center" vertical="top" wrapText="1"/>
    </xf>
    <xf numFmtId="0" fontId="6" fillId="0" borderId="1" xfId="3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2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 wrapText="1"/>
    </xf>
    <xf numFmtId="3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1" fontId="1" fillId="0" borderId="2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 readingOrder="1"/>
    </xf>
    <xf numFmtId="4" fontId="1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horizontal="left" vertical="top" wrapText="1" readingOrder="1"/>
    </xf>
    <xf numFmtId="0" fontId="8" fillId="0" borderId="1" xfId="0" applyFont="1" applyFill="1" applyBorder="1" applyAlignment="1">
      <alignment horizontal="center" vertical="top" wrapText="1" readingOrder="1"/>
    </xf>
    <xf numFmtId="0" fontId="1" fillId="0" borderId="1" xfId="0" applyFont="1" applyFill="1" applyBorder="1" applyAlignment="1">
      <alignment horizontal="left" vertical="top" wrapText="1" readingOrder="1"/>
    </xf>
    <xf numFmtId="0" fontId="1" fillId="0" borderId="1" xfId="4" applyFont="1" applyFill="1" applyBorder="1" applyAlignment="1" applyProtection="1">
      <alignment horizontal="center" vertical="top" wrapText="1" readingOrder="1"/>
    </xf>
    <xf numFmtId="0" fontId="1" fillId="0" borderId="0" xfId="0" applyFont="1" applyAlignment="1">
      <alignment horizontal="left" vertical="top" wrapText="1" readingOrder="1"/>
    </xf>
    <xf numFmtId="43" fontId="1" fillId="0" borderId="1" xfId="1" applyNumberFormat="1" applyFont="1" applyBorder="1" applyAlignment="1">
      <alignment horizontal="center" vertical="top" wrapText="1" readingOrder="1"/>
    </xf>
    <xf numFmtId="1" fontId="1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Font="1" applyFill="1" applyBorder="1" applyAlignment="1">
      <alignment horizontal="center" vertical="top" wrapText="1" readingOrder="1"/>
    </xf>
    <xf numFmtId="0" fontId="5" fillId="0" borderId="3" xfId="0" applyFont="1" applyFill="1" applyBorder="1" applyAlignment="1">
      <alignment horizontal="center" vertical="top" wrapText="1" readingOrder="1"/>
    </xf>
    <xf numFmtId="0" fontId="1" fillId="2" borderId="1" xfId="0" applyFont="1" applyFill="1" applyBorder="1" applyAlignment="1">
      <alignment horizontal="center" vertical="top" wrapText="1" readingOrder="1"/>
    </xf>
    <xf numFmtId="43" fontId="8" fillId="0" borderId="1" xfId="1" applyNumberFormat="1" applyFont="1" applyFill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1" fontId="1" fillId="0" borderId="1" xfId="0" applyNumberFormat="1" applyFont="1" applyFill="1" applyBorder="1" applyAlignment="1">
      <alignment horizontal="center" vertical="top" wrapText="1"/>
    </xf>
    <xf numFmtId="4" fontId="1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6" fillId="0" borderId="1" xfId="0" applyNumberFormat="1" applyFont="1" applyBorder="1" applyAlignment="1">
      <alignment horizontal="center" vertical="top" wrapText="1"/>
    </xf>
    <xf numFmtId="0" fontId="1" fillId="2" borderId="0" xfId="0" applyFont="1" applyFill="1" applyAlignment="1">
      <alignment horizontal="center" vertical="top" wrapText="1"/>
    </xf>
    <xf numFmtId="1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3" fontId="1" fillId="0" borderId="1" xfId="0" applyNumberFormat="1" applyFont="1" applyBorder="1" applyAlignment="1">
      <alignment horizontal="center" vertical="top"/>
    </xf>
    <xf numFmtId="1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/>
    </xf>
    <xf numFmtId="0" fontId="1" fillId="0" borderId="0" xfId="0" applyFont="1" applyFill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/>
    </xf>
    <xf numFmtId="4" fontId="1" fillId="0" borderId="1" xfId="0" applyNumberFormat="1" applyFont="1" applyBorder="1" applyAlignment="1">
      <alignment horizontal="center" vertical="top"/>
    </xf>
    <xf numFmtId="4" fontId="6" fillId="0" borderId="1" xfId="0" applyNumberFormat="1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5" fillId="0" borderId="5" xfId="5" applyNumberFormat="1" applyFont="1" applyBorder="1" applyAlignment="1">
      <alignment horizontal="center" vertical="top" wrapText="1"/>
    </xf>
    <xf numFmtId="0" fontId="5" fillId="0" borderId="0" xfId="5" applyNumberFormat="1" applyFont="1" applyBorder="1" applyAlignment="1">
      <alignment horizontal="center" vertical="top" wrapText="1"/>
    </xf>
    <xf numFmtId="0" fontId="5" fillId="0" borderId="9" xfId="5" applyNumberFormat="1" applyFont="1" applyBorder="1" applyAlignment="1">
      <alignment horizontal="center" vertical="top" wrapText="1"/>
    </xf>
    <xf numFmtId="0" fontId="5" fillId="0" borderId="1" xfId="5" applyNumberFormat="1" applyFont="1" applyBorder="1" applyAlignment="1">
      <alignment horizontal="center" vertical="top" wrapText="1"/>
    </xf>
    <xf numFmtId="0" fontId="1" fillId="3" borderId="1" xfId="6" applyFont="1" applyFill="1" applyBorder="1" applyAlignment="1">
      <alignment horizontal="center" vertical="top" wrapText="1"/>
    </xf>
    <xf numFmtId="0" fontId="1" fillId="3" borderId="10" xfId="6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2" fontId="5" fillId="0" borderId="6" xfId="5" applyNumberFormat="1" applyFont="1" applyBorder="1" applyAlignment="1">
      <alignment horizontal="center" vertical="top"/>
    </xf>
    <xf numFmtId="2" fontId="5" fillId="0" borderId="7" xfId="5" applyNumberFormat="1" applyFont="1" applyBorder="1" applyAlignment="1">
      <alignment horizontal="center" vertical="top"/>
    </xf>
    <xf numFmtId="2" fontId="5" fillId="0" borderId="0" xfId="5" applyNumberFormat="1" applyFont="1" applyBorder="1" applyAlignment="1">
      <alignment horizontal="center" vertical="top"/>
    </xf>
    <xf numFmtId="2" fontId="5" fillId="0" borderId="8" xfId="5" applyNumberFormat="1" applyFont="1" applyBorder="1" applyAlignment="1">
      <alignment horizontal="center" vertical="top"/>
    </xf>
    <xf numFmtId="2" fontId="5" fillId="0" borderId="1" xfId="5" applyNumberFormat="1" applyFont="1" applyBorder="1" applyAlignment="1">
      <alignment horizontal="center" vertical="top"/>
    </xf>
    <xf numFmtId="0" fontId="5" fillId="0" borderId="0" xfId="4" applyFont="1" applyAlignment="1" applyProtection="1">
      <alignment horizontal="center" vertical="top"/>
    </xf>
    <xf numFmtId="49" fontId="14" fillId="0" borderId="1" xfId="0" applyNumberFormat="1" applyFont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5" fillId="2" borderId="1" xfId="7" applyFont="1" applyFill="1" applyBorder="1" applyAlignment="1" applyProtection="1">
      <alignment horizontal="center" vertical="top" wrapText="1"/>
    </xf>
    <xf numFmtId="0" fontId="5" fillId="0" borderId="1" xfId="7" applyFont="1" applyFill="1" applyBorder="1" applyAlignment="1" applyProtection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165" fontId="1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 wrapText="1"/>
    </xf>
    <xf numFmtId="166" fontId="1" fillId="2" borderId="1" xfId="8" applyNumberFormat="1" applyFont="1" applyFill="1" applyBorder="1" applyAlignment="1">
      <alignment horizontal="center" vertical="top" wrapText="1"/>
    </xf>
    <xf numFmtId="0" fontId="15" fillId="2" borderId="1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167" fontId="5" fillId="0" borderId="1" xfId="0" applyNumberFormat="1" applyFont="1" applyBorder="1" applyAlignment="1">
      <alignment horizontal="center" vertical="top" wrapText="1"/>
    </xf>
    <xf numFmtId="0" fontId="16" fillId="2" borderId="1" xfId="0" applyFont="1" applyFill="1" applyBorder="1" applyAlignment="1">
      <alignment horizontal="center" vertical="top" wrapText="1"/>
    </xf>
    <xf numFmtId="0" fontId="15" fillId="2" borderId="0" xfId="0" applyFont="1" applyFill="1" applyAlignment="1">
      <alignment horizontal="center" vertical="top" wrapText="1"/>
    </xf>
  </cellXfs>
  <cellStyles count="9">
    <cellStyle name="Гиперссылка" xfId="4" builtinId="8"/>
    <cellStyle name="Денежный" xfId="8" builtinId="4"/>
    <cellStyle name="Обычный" xfId="0" builtinId="0"/>
    <cellStyle name="Обычный 10" xfId="7"/>
    <cellStyle name="Обычный 2" xfId="6"/>
    <cellStyle name="Обычный 2 2" xfId="2"/>
    <cellStyle name="Обычный 6" xfId="3"/>
    <cellStyle name="Обычный_Лист1" xfId="5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.samborskaya/Downloads/&#1054;&#1090;&#1076;&#1077;&#1083;%20&#1083;&#1077;&#1089;&#1086;&#1074;&#1086;&#1089;&#1089;&#1090;&#1072;&#1085;&#1086;&#1074;&#1083;&#1077;&#1085;&#1080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есовосстановление"/>
    </sheetNames>
    <sheetDataSet>
      <sheetData sheetId="0" refreshError="1">
        <row r="4">
          <cell r="C4" t="str">
            <v>Трактор колесный Беларус 82.1 (или эквивалент)</v>
          </cell>
        </row>
        <row r="8">
          <cell r="C8" t="str">
            <v>Культиватор лесной КЛБ-1,7 (или эквивалент)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russia-opt.com/reverse_okpd2.html" TargetMode="External"/><Relationship Id="rId2" Type="http://schemas.openxmlformats.org/officeDocument/2006/relationships/hyperlink" Target="http://russia-opt.com/reverse_okpd2.html" TargetMode="External"/><Relationship Id="rId1" Type="http://schemas.openxmlformats.org/officeDocument/2006/relationships/hyperlink" Target="https://lugasoft.ru/ok/okpd/2014/32.20.20.120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35"/>
  <sheetViews>
    <sheetView tabSelected="1" topLeftCell="A803" zoomScaleNormal="100" workbookViewId="0">
      <selection activeCell="F812" sqref="F812:G835"/>
    </sheetView>
  </sheetViews>
  <sheetFormatPr defaultRowHeight="30" customHeight="1" x14ac:dyDescent="0.25"/>
  <cols>
    <col min="1" max="1" width="4.42578125" style="2" customWidth="1"/>
    <col min="2" max="2" width="15.85546875" style="2" customWidth="1"/>
    <col min="3" max="3" width="18.28515625" style="2" customWidth="1"/>
    <col min="4" max="4" width="15.28515625" style="2" customWidth="1"/>
    <col min="5" max="5" width="11.140625" style="2" customWidth="1"/>
    <col min="6" max="6" width="12.5703125" style="2" customWidth="1"/>
    <col min="7" max="7" width="17.85546875" style="2" customWidth="1"/>
    <col min="8" max="8" width="12.7109375" style="2" customWidth="1"/>
    <col min="9" max="9" width="9.140625" style="2"/>
    <col min="10" max="10" width="12.42578125" style="2" customWidth="1"/>
    <col min="11" max="11" width="9.140625" style="2"/>
    <col min="12" max="12" width="10.5703125" style="2" customWidth="1"/>
    <col min="13" max="13" width="9.140625" style="2"/>
    <col min="14" max="14" width="10.28515625" style="2" customWidth="1"/>
    <col min="15" max="15" width="9.140625" style="2"/>
    <col min="16" max="16" width="10.28515625" style="2" customWidth="1"/>
    <col min="17" max="17" width="9.140625" style="2" customWidth="1"/>
    <col min="18" max="18" width="10.28515625" style="2" customWidth="1"/>
    <col min="19" max="19" width="9.140625" style="2" customWidth="1"/>
    <col min="20" max="20" width="18.140625" style="2" customWidth="1"/>
  </cols>
  <sheetData>
    <row r="1" spans="1:20" ht="30" customHeight="1" x14ac:dyDescent="0.25">
      <c r="A1" s="87" t="s">
        <v>171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</row>
    <row r="2" spans="1:20" ht="30" customHeight="1" x14ac:dyDescent="0.25">
      <c r="A2" s="86" t="s">
        <v>0</v>
      </c>
      <c r="B2" s="86"/>
      <c r="C2" s="86"/>
      <c r="D2" s="86"/>
      <c r="E2" s="86"/>
      <c r="F2" s="86"/>
      <c r="G2" s="86"/>
      <c r="H2" s="86"/>
      <c r="I2" s="86" t="s">
        <v>1</v>
      </c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</row>
    <row r="3" spans="1:20" ht="65.25" customHeight="1" x14ac:dyDescent="0.25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 t="s">
        <v>7</v>
      </c>
      <c r="G3" s="46" t="s">
        <v>8</v>
      </c>
      <c r="H3" s="46" t="s">
        <v>9</v>
      </c>
      <c r="I3" s="46">
        <v>2019</v>
      </c>
      <c r="J3" s="46" t="s">
        <v>458</v>
      </c>
      <c r="K3" s="46">
        <v>2020</v>
      </c>
      <c r="L3" s="46" t="s">
        <v>458</v>
      </c>
      <c r="M3" s="46">
        <v>2021</v>
      </c>
      <c r="N3" s="46" t="s">
        <v>458</v>
      </c>
      <c r="O3" s="46">
        <v>2022</v>
      </c>
      <c r="P3" s="46" t="s">
        <v>458</v>
      </c>
      <c r="Q3" s="46">
        <v>2023</v>
      </c>
      <c r="R3" s="46" t="s">
        <v>458</v>
      </c>
      <c r="S3" s="46">
        <v>2024</v>
      </c>
      <c r="T3" s="46" t="s">
        <v>10</v>
      </c>
    </row>
    <row r="4" spans="1:20" ht="30" customHeight="1" x14ac:dyDescent="0.25">
      <c r="A4" s="1">
        <v>1</v>
      </c>
      <c r="B4" s="1" t="s">
        <v>11</v>
      </c>
      <c r="C4" s="1" t="s">
        <v>12</v>
      </c>
      <c r="D4" s="1" t="s">
        <v>13</v>
      </c>
      <c r="E4" s="18" t="s">
        <v>14</v>
      </c>
      <c r="F4" s="1" t="s">
        <v>306</v>
      </c>
      <c r="G4" s="1" t="s">
        <v>15</v>
      </c>
      <c r="H4" s="1">
        <v>4123</v>
      </c>
      <c r="I4" s="1">
        <v>1260</v>
      </c>
      <c r="J4" s="1" t="s">
        <v>204</v>
      </c>
      <c r="K4" s="1">
        <v>1310</v>
      </c>
      <c r="L4" s="1" t="s">
        <v>204</v>
      </c>
      <c r="M4" s="1">
        <v>1360</v>
      </c>
      <c r="N4" s="1" t="s">
        <v>204</v>
      </c>
      <c r="O4" s="1">
        <v>1415</v>
      </c>
      <c r="P4" s="1" t="s">
        <v>204</v>
      </c>
      <c r="Q4" s="1">
        <v>1470</v>
      </c>
      <c r="R4" s="1" t="s">
        <v>204</v>
      </c>
      <c r="S4" s="1">
        <v>1450</v>
      </c>
      <c r="T4" s="1" t="s">
        <v>16</v>
      </c>
    </row>
    <row r="5" spans="1:20" ht="30" customHeight="1" x14ac:dyDescent="0.25">
      <c r="A5" s="1">
        <v>2</v>
      </c>
      <c r="B5" s="1" t="s">
        <v>11</v>
      </c>
      <c r="C5" s="1" t="s">
        <v>12</v>
      </c>
      <c r="D5" s="2" t="s">
        <v>17</v>
      </c>
      <c r="E5" s="18" t="s">
        <v>18</v>
      </c>
      <c r="F5" s="1" t="s">
        <v>306</v>
      </c>
      <c r="G5" s="1" t="s">
        <v>19</v>
      </c>
      <c r="H5" s="1" t="s">
        <v>20</v>
      </c>
      <c r="I5" s="1">
        <v>1200</v>
      </c>
      <c r="J5" s="1" t="s">
        <v>204</v>
      </c>
      <c r="K5" s="1">
        <v>1260</v>
      </c>
      <c r="L5" s="1" t="s">
        <v>204</v>
      </c>
      <c r="M5" s="1">
        <v>1310</v>
      </c>
      <c r="N5" s="1" t="s">
        <v>204</v>
      </c>
      <c r="O5" s="1">
        <v>1360</v>
      </c>
      <c r="P5" s="1" t="s">
        <v>204</v>
      </c>
      <c r="Q5" s="1">
        <v>1415</v>
      </c>
      <c r="R5" s="1" t="s">
        <v>204</v>
      </c>
      <c r="S5" s="1">
        <v>1485</v>
      </c>
      <c r="T5" s="1" t="s">
        <v>16</v>
      </c>
    </row>
    <row r="6" spans="1:20" ht="30" customHeight="1" x14ac:dyDescent="0.25">
      <c r="A6" s="1">
        <v>3</v>
      </c>
      <c r="B6" s="1" t="s">
        <v>11</v>
      </c>
      <c r="C6" s="1" t="s">
        <v>12</v>
      </c>
      <c r="D6" s="1" t="s">
        <v>21</v>
      </c>
      <c r="E6" s="20" t="s">
        <v>22</v>
      </c>
      <c r="F6" s="1" t="s">
        <v>306</v>
      </c>
      <c r="G6" s="1" t="s">
        <v>306</v>
      </c>
      <c r="H6" s="1" t="s">
        <v>20</v>
      </c>
      <c r="I6" s="1">
        <v>2160</v>
      </c>
      <c r="J6" s="1" t="s">
        <v>204</v>
      </c>
      <c r="K6" s="1">
        <v>2200</v>
      </c>
      <c r="L6" s="1" t="s">
        <v>204</v>
      </c>
      <c r="M6" s="1">
        <v>2250</v>
      </c>
      <c r="N6" s="1" t="s">
        <v>204</v>
      </c>
      <c r="O6" s="1">
        <v>2300</v>
      </c>
      <c r="P6" s="1" t="s">
        <v>204</v>
      </c>
      <c r="Q6" s="1">
        <v>2340</v>
      </c>
      <c r="R6" s="1" t="s">
        <v>204</v>
      </c>
      <c r="S6" s="1">
        <v>2385</v>
      </c>
      <c r="T6" s="1" t="s">
        <v>16</v>
      </c>
    </row>
    <row r="7" spans="1:20" ht="30" customHeight="1" x14ac:dyDescent="0.25">
      <c r="A7" s="1">
        <v>4</v>
      </c>
      <c r="B7" s="1" t="s">
        <v>11</v>
      </c>
      <c r="C7" s="1" t="s">
        <v>12</v>
      </c>
      <c r="D7" s="1" t="s">
        <v>23</v>
      </c>
      <c r="E7" s="20" t="s">
        <v>24</v>
      </c>
      <c r="F7" s="1" t="s">
        <v>306</v>
      </c>
      <c r="G7" s="1" t="s">
        <v>306</v>
      </c>
      <c r="H7" s="1">
        <v>669</v>
      </c>
      <c r="I7" s="1">
        <v>2250</v>
      </c>
      <c r="J7" s="1" t="s">
        <v>204</v>
      </c>
      <c r="K7" s="1">
        <v>2340</v>
      </c>
      <c r="L7" s="1" t="s">
        <v>204</v>
      </c>
      <c r="M7" s="1">
        <v>2430</v>
      </c>
      <c r="N7" s="1" t="s">
        <v>204</v>
      </c>
      <c r="O7" s="1">
        <v>2530</v>
      </c>
      <c r="P7" s="1" t="s">
        <v>204</v>
      </c>
      <c r="Q7" s="1">
        <v>2625</v>
      </c>
      <c r="R7" s="1" t="s">
        <v>204</v>
      </c>
      <c r="S7" s="1">
        <v>2875</v>
      </c>
      <c r="T7" s="1" t="s">
        <v>16</v>
      </c>
    </row>
    <row r="8" spans="1:20" ht="30" customHeight="1" x14ac:dyDescent="0.25">
      <c r="A8" s="1">
        <v>5</v>
      </c>
      <c r="B8" s="1" t="s">
        <v>11</v>
      </c>
      <c r="C8" s="1" t="s">
        <v>12</v>
      </c>
      <c r="D8" s="1" t="s">
        <v>25</v>
      </c>
      <c r="E8" s="20" t="s">
        <v>26</v>
      </c>
      <c r="F8" s="1" t="s">
        <v>306</v>
      </c>
      <c r="G8" s="1" t="s">
        <v>306</v>
      </c>
      <c r="H8" s="1" t="s">
        <v>20</v>
      </c>
      <c r="I8" s="1">
        <v>3530</v>
      </c>
      <c r="J8" s="1" t="s">
        <v>204</v>
      </c>
      <c r="K8" s="1">
        <v>3620</v>
      </c>
      <c r="L8" s="1" t="s">
        <v>204</v>
      </c>
      <c r="M8" s="1">
        <v>3710</v>
      </c>
      <c r="N8" s="1" t="s">
        <v>204</v>
      </c>
      <c r="O8" s="1">
        <v>3820</v>
      </c>
      <c r="P8" s="1" t="s">
        <v>204</v>
      </c>
      <c r="Q8" s="1">
        <v>3955</v>
      </c>
      <c r="R8" s="1" t="s">
        <v>204</v>
      </c>
      <c r="S8" s="1">
        <v>4080</v>
      </c>
      <c r="T8" s="1" t="s">
        <v>16</v>
      </c>
    </row>
    <row r="9" spans="1:20" ht="30" customHeight="1" x14ac:dyDescent="0.25">
      <c r="A9" s="1">
        <v>6</v>
      </c>
      <c r="B9" s="1" t="s">
        <v>11</v>
      </c>
      <c r="C9" s="1" t="s">
        <v>12</v>
      </c>
      <c r="D9" s="1" t="s">
        <v>27</v>
      </c>
      <c r="E9" s="18" t="s">
        <v>28</v>
      </c>
      <c r="F9" s="1" t="s">
        <v>306</v>
      </c>
      <c r="G9" s="1" t="s">
        <v>29</v>
      </c>
      <c r="H9" s="1" t="s">
        <v>20</v>
      </c>
      <c r="I9" s="1">
        <v>4540</v>
      </c>
      <c r="J9" s="1" t="s">
        <v>204</v>
      </c>
      <c r="K9" s="1">
        <v>4620</v>
      </c>
      <c r="L9" s="1" t="s">
        <v>204</v>
      </c>
      <c r="M9" s="1">
        <v>4725</v>
      </c>
      <c r="N9" s="1" t="s">
        <v>204</v>
      </c>
      <c r="O9" s="1">
        <v>4820</v>
      </c>
      <c r="P9" s="1" t="s">
        <v>204</v>
      </c>
      <c r="Q9" s="1">
        <v>4915</v>
      </c>
      <c r="R9" s="1" t="s">
        <v>204</v>
      </c>
      <c r="S9" s="1">
        <v>5010</v>
      </c>
      <c r="T9" s="1" t="s">
        <v>16</v>
      </c>
    </row>
    <row r="10" spans="1:20" ht="30" customHeight="1" x14ac:dyDescent="0.25">
      <c r="A10" s="1">
        <v>7</v>
      </c>
      <c r="B10" s="1" t="s">
        <v>30</v>
      </c>
      <c r="C10" s="1" t="s">
        <v>31</v>
      </c>
      <c r="D10" s="1" t="s">
        <v>32</v>
      </c>
      <c r="E10" s="18">
        <v>2977</v>
      </c>
      <c r="F10" s="1" t="s">
        <v>306</v>
      </c>
      <c r="G10" s="1" t="s">
        <v>306</v>
      </c>
      <c r="H10" s="1" t="s">
        <v>306</v>
      </c>
      <c r="I10" s="1" t="s">
        <v>306</v>
      </c>
      <c r="J10" s="1" t="s">
        <v>205</v>
      </c>
      <c r="K10" s="1">
        <v>20</v>
      </c>
      <c r="L10" s="1" t="s">
        <v>205</v>
      </c>
      <c r="M10" s="1" t="s">
        <v>306</v>
      </c>
      <c r="N10" s="1" t="s">
        <v>205</v>
      </c>
      <c r="O10" s="1" t="s">
        <v>306</v>
      </c>
      <c r="P10" s="1" t="s">
        <v>205</v>
      </c>
      <c r="Q10" s="1" t="s">
        <v>306</v>
      </c>
      <c r="R10" s="1" t="s">
        <v>205</v>
      </c>
      <c r="S10" s="1" t="s">
        <v>306</v>
      </c>
      <c r="T10" s="1" t="s">
        <v>16</v>
      </c>
    </row>
    <row r="11" spans="1:20" ht="30" customHeight="1" x14ac:dyDescent="0.25">
      <c r="A11" s="1">
        <v>8</v>
      </c>
      <c r="B11" s="1" t="s">
        <v>30</v>
      </c>
      <c r="C11" s="1" t="s">
        <v>31</v>
      </c>
      <c r="D11" s="2" t="s">
        <v>33</v>
      </c>
      <c r="E11" s="18">
        <v>2977</v>
      </c>
      <c r="F11" s="1" t="s">
        <v>306</v>
      </c>
      <c r="G11" s="1" t="s">
        <v>306</v>
      </c>
      <c r="H11" s="1" t="s">
        <v>306</v>
      </c>
      <c r="I11" s="1" t="s">
        <v>306</v>
      </c>
      <c r="J11" s="1" t="s">
        <v>205</v>
      </c>
      <c r="K11" s="1">
        <v>144</v>
      </c>
      <c r="L11" s="1" t="s">
        <v>205</v>
      </c>
      <c r="M11" s="1" t="s">
        <v>306</v>
      </c>
      <c r="N11" s="1" t="s">
        <v>205</v>
      </c>
      <c r="O11" s="1" t="s">
        <v>306</v>
      </c>
      <c r="P11" s="1" t="s">
        <v>205</v>
      </c>
      <c r="Q11" s="1" t="s">
        <v>306</v>
      </c>
      <c r="R11" s="1" t="s">
        <v>205</v>
      </c>
      <c r="S11" s="1" t="s">
        <v>306</v>
      </c>
      <c r="T11" s="1" t="s">
        <v>16</v>
      </c>
    </row>
    <row r="12" spans="1:20" ht="30" customHeight="1" x14ac:dyDescent="0.25">
      <c r="A12" s="1">
        <v>9</v>
      </c>
      <c r="B12" s="1" t="s">
        <v>30</v>
      </c>
      <c r="C12" s="1" t="s">
        <v>31</v>
      </c>
      <c r="D12" s="1" t="s">
        <v>34</v>
      </c>
      <c r="E12" s="20">
        <v>2977</v>
      </c>
      <c r="F12" s="1" t="s">
        <v>306</v>
      </c>
      <c r="G12" s="1" t="s">
        <v>306</v>
      </c>
      <c r="H12" s="1" t="s">
        <v>306</v>
      </c>
      <c r="I12" s="1" t="s">
        <v>306</v>
      </c>
      <c r="J12" s="1" t="s">
        <v>205</v>
      </c>
      <c r="K12" s="1">
        <v>66</v>
      </c>
      <c r="L12" s="1" t="s">
        <v>205</v>
      </c>
      <c r="M12" s="1" t="s">
        <v>306</v>
      </c>
      <c r="N12" s="1" t="s">
        <v>205</v>
      </c>
      <c r="O12" s="1" t="s">
        <v>306</v>
      </c>
      <c r="P12" s="1" t="s">
        <v>205</v>
      </c>
      <c r="Q12" s="1" t="s">
        <v>306</v>
      </c>
      <c r="R12" s="1" t="s">
        <v>205</v>
      </c>
      <c r="S12" s="1" t="s">
        <v>306</v>
      </c>
      <c r="T12" s="1" t="s">
        <v>16</v>
      </c>
    </row>
    <row r="13" spans="1:20" ht="30" customHeight="1" x14ac:dyDescent="0.25">
      <c r="A13" s="1">
        <v>10</v>
      </c>
      <c r="B13" s="1" t="s">
        <v>30</v>
      </c>
      <c r="C13" s="1" t="s">
        <v>31</v>
      </c>
      <c r="D13" s="1" t="s">
        <v>35</v>
      </c>
      <c r="E13" s="20">
        <v>2977</v>
      </c>
      <c r="F13" s="1" t="s">
        <v>306</v>
      </c>
      <c r="G13" s="1" t="s">
        <v>306</v>
      </c>
      <c r="H13" s="1" t="s">
        <v>306</v>
      </c>
      <c r="I13" s="1" t="s">
        <v>306</v>
      </c>
      <c r="J13" s="1" t="s">
        <v>205</v>
      </c>
      <c r="K13" s="1">
        <v>21400</v>
      </c>
      <c r="L13" s="1" t="s">
        <v>205</v>
      </c>
      <c r="M13" s="1" t="s">
        <v>306</v>
      </c>
      <c r="N13" s="1" t="s">
        <v>205</v>
      </c>
      <c r="O13" s="1" t="s">
        <v>306</v>
      </c>
      <c r="P13" s="1" t="s">
        <v>205</v>
      </c>
      <c r="Q13" s="1" t="s">
        <v>306</v>
      </c>
      <c r="R13" s="1" t="s">
        <v>205</v>
      </c>
      <c r="S13" s="1" t="s">
        <v>306</v>
      </c>
      <c r="T13" s="1" t="s">
        <v>16</v>
      </c>
    </row>
    <row r="14" spans="1:20" ht="30" customHeight="1" x14ac:dyDescent="0.25">
      <c r="A14" s="1">
        <v>11</v>
      </c>
      <c r="B14" s="1" t="s">
        <v>30</v>
      </c>
      <c r="C14" s="1" t="s">
        <v>31</v>
      </c>
      <c r="D14" s="1" t="s">
        <v>36</v>
      </c>
      <c r="E14" s="20">
        <v>2977</v>
      </c>
      <c r="F14" s="1" t="s">
        <v>306</v>
      </c>
      <c r="G14" s="1" t="s">
        <v>306</v>
      </c>
      <c r="H14" s="1" t="s">
        <v>306</v>
      </c>
      <c r="I14" s="1" t="s">
        <v>306</v>
      </c>
      <c r="J14" s="1" t="s">
        <v>205</v>
      </c>
      <c r="K14" s="1">
        <v>31</v>
      </c>
      <c r="L14" s="1" t="s">
        <v>205</v>
      </c>
      <c r="M14" s="1" t="s">
        <v>306</v>
      </c>
      <c r="N14" s="1" t="s">
        <v>205</v>
      </c>
      <c r="O14" s="1">
        <v>18</v>
      </c>
      <c r="P14" s="1" t="s">
        <v>205</v>
      </c>
      <c r="Q14" s="1" t="s">
        <v>306</v>
      </c>
      <c r="R14" s="1" t="s">
        <v>205</v>
      </c>
      <c r="S14" s="1" t="s">
        <v>306</v>
      </c>
      <c r="T14" s="1" t="s">
        <v>16</v>
      </c>
    </row>
    <row r="15" spans="1:20" ht="30" customHeight="1" x14ac:dyDescent="0.25">
      <c r="A15" s="1">
        <v>12</v>
      </c>
      <c r="B15" s="1" t="s">
        <v>30</v>
      </c>
      <c r="C15" s="1" t="s">
        <v>31</v>
      </c>
      <c r="D15" s="1" t="s">
        <v>37</v>
      </c>
      <c r="E15" s="18">
        <v>2977</v>
      </c>
      <c r="F15" s="1" t="s">
        <v>306</v>
      </c>
      <c r="G15" s="1" t="s">
        <v>306</v>
      </c>
      <c r="H15" s="1" t="s">
        <v>306</v>
      </c>
      <c r="I15" s="1" t="s">
        <v>306</v>
      </c>
      <c r="J15" s="1" t="s">
        <v>205</v>
      </c>
      <c r="K15" s="1">
        <v>185</v>
      </c>
      <c r="L15" s="1" t="s">
        <v>205</v>
      </c>
      <c r="M15" s="1" t="s">
        <v>306</v>
      </c>
      <c r="N15" s="1" t="s">
        <v>205</v>
      </c>
      <c r="O15" s="1" t="s">
        <v>306</v>
      </c>
      <c r="P15" s="1" t="s">
        <v>205</v>
      </c>
      <c r="Q15" s="1" t="s">
        <v>306</v>
      </c>
      <c r="R15" s="1" t="s">
        <v>205</v>
      </c>
      <c r="S15" s="1" t="s">
        <v>306</v>
      </c>
      <c r="T15" s="1" t="s">
        <v>16</v>
      </c>
    </row>
    <row r="16" spans="1:20" ht="30" customHeight="1" x14ac:dyDescent="0.25">
      <c r="A16" s="1">
        <v>13</v>
      </c>
      <c r="B16" s="1" t="s">
        <v>30</v>
      </c>
      <c r="C16" s="1" t="s">
        <v>31</v>
      </c>
      <c r="D16" s="1" t="s">
        <v>38</v>
      </c>
      <c r="E16" s="20">
        <v>2977</v>
      </c>
      <c r="F16" s="1" t="s">
        <v>306</v>
      </c>
      <c r="G16" s="1" t="s">
        <v>306</v>
      </c>
      <c r="H16" s="1" t="s">
        <v>306</v>
      </c>
      <c r="I16" s="1" t="s">
        <v>306</v>
      </c>
      <c r="J16" s="1" t="s">
        <v>205</v>
      </c>
      <c r="K16" s="1">
        <v>25</v>
      </c>
      <c r="L16" s="1" t="s">
        <v>205</v>
      </c>
      <c r="M16" s="1" t="s">
        <v>306</v>
      </c>
      <c r="N16" s="1" t="s">
        <v>205</v>
      </c>
      <c r="O16" s="1" t="s">
        <v>306</v>
      </c>
      <c r="P16" s="1" t="s">
        <v>205</v>
      </c>
      <c r="Q16" s="1" t="s">
        <v>306</v>
      </c>
      <c r="R16" s="1" t="s">
        <v>205</v>
      </c>
      <c r="S16" s="1" t="s">
        <v>306</v>
      </c>
      <c r="T16" s="1" t="s">
        <v>16</v>
      </c>
    </row>
    <row r="17" spans="1:20" ht="30" customHeight="1" x14ac:dyDescent="0.25">
      <c r="A17" s="1">
        <v>14</v>
      </c>
      <c r="B17" s="1" t="s">
        <v>30</v>
      </c>
      <c r="C17" s="1" t="s">
        <v>31</v>
      </c>
      <c r="D17" s="1" t="s">
        <v>39</v>
      </c>
      <c r="E17" s="20">
        <v>2977</v>
      </c>
      <c r="F17" s="1" t="s">
        <v>306</v>
      </c>
      <c r="G17" s="1" t="s">
        <v>306</v>
      </c>
      <c r="H17" s="1" t="s">
        <v>306</v>
      </c>
      <c r="I17" s="1" t="s">
        <v>306</v>
      </c>
      <c r="J17" s="1" t="s">
        <v>205</v>
      </c>
      <c r="K17" s="1">
        <v>420</v>
      </c>
      <c r="L17" s="1" t="s">
        <v>205</v>
      </c>
      <c r="M17" s="1" t="s">
        <v>306</v>
      </c>
      <c r="N17" s="1" t="s">
        <v>205</v>
      </c>
      <c r="O17" s="1" t="s">
        <v>306</v>
      </c>
      <c r="P17" s="1" t="s">
        <v>205</v>
      </c>
      <c r="Q17" s="1" t="s">
        <v>306</v>
      </c>
      <c r="R17" s="1" t="s">
        <v>205</v>
      </c>
      <c r="S17" s="1" t="s">
        <v>306</v>
      </c>
      <c r="T17" s="1" t="s">
        <v>16</v>
      </c>
    </row>
    <row r="18" spans="1:20" ht="30" customHeight="1" x14ac:dyDescent="0.25">
      <c r="A18" s="1">
        <v>15</v>
      </c>
      <c r="B18" s="1" t="s">
        <v>30</v>
      </c>
      <c r="C18" s="1" t="s">
        <v>31</v>
      </c>
      <c r="D18" s="1" t="s">
        <v>40</v>
      </c>
      <c r="E18" s="18">
        <v>2977</v>
      </c>
      <c r="F18" s="1" t="s">
        <v>306</v>
      </c>
      <c r="G18" s="1" t="s">
        <v>306</v>
      </c>
      <c r="H18" s="1" t="s">
        <v>306</v>
      </c>
      <c r="I18" s="1" t="s">
        <v>306</v>
      </c>
      <c r="J18" s="1" t="s">
        <v>205</v>
      </c>
      <c r="K18" s="1">
        <v>100</v>
      </c>
      <c r="L18" s="1" t="s">
        <v>205</v>
      </c>
      <c r="M18" s="1" t="s">
        <v>306</v>
      </c>
      <c r="N18" s="1" t="s">
        <v>205</v>
      </c>
      <c r="O18" s="1">
        <v>183</v>
      </c>
      <c r="P18" s="1" t="s">
        <v>205</v>
      </c>
      <c r="Q18" s="1" t="s">
        <v>306</v>
      </c>
      <c r="R18" s="1" t="s">
        <v>205</v>
      </c>
      <c r="S18" s="1" t="s">
        <v>306</v>
      </c>
      <c r="T18" s="1" t="s">
        <v>16</v>
      </c>
    </row>
    <row r="19" spans="1:20" ht="30" customHeight="1" x14ac:dyDescent="0.25">
      <c r="A19" s="1">
        <v>16</v>
      </c>
      <c r="B19" s="1" t="s">
        <v>30</v>
      </c>
      <c r="C19" s="1" t="s">
        <v>31</v>
      </c>
      <c r="D19" s="1" t="s">
        <v>41</v>
      </c>
      <c r="E19" s="20">
        <v>2977</v>
      </c>
      <c r="F19" s="1" t="s">
        <v>306</v>
      </c>
      <c r="G19" s="1" t="s">
        <v>306</v>
      </c>
      <c r="H19" s="1" t="s">
        <v>306</v>
      </c>
      <c r="I19" s="1" t="s">
        <v>306</v>
      </c>
      <c r="J19" s="1" t="s">
        <v>205</v>
      </c>
      <c r="K19" s="1">
        <v>33</v>
      </c>
      <c r="L19" s="1" t="s">
        <v>205</v>
      </c>
      <c r="M19" s="1" t="s">
        <v>306</v>
      </c>
      <c r="N19" s="1" t="s">
        <v>205</v>
      </c>
      <c r="O19" s="1" t="s">
        <v>306</v>
      </c>
      <c r="P19" s="1" t="s">
        <v>205</v>
      </c>
      <c r="Q19" s="1" t="s">
        <v>306</v>
      </c>
      <c r="R19" s="1" t="s">
        <v>205</v>
      </c>
      <c r="S19" s="1" t="s">
        <v>306</v>
      </c>
      <c r="T19" s="1" t="s">
        <v>16</v>
      </c>
    </row>
    <row r="20" spans="1:20" ht="30" customHeight="1" x14ac:dyDescent="0.25">
      <c r="A20" s="1">
        <v>17</v>
      </c>
      <c r="B20" s="1" t="s">
        <v>30</v>
      </c>
      <c r="C20" s="1" t="s">
        <v>31</v>
      </c>
      <c r="D20" s="1" t="s">
        <v>42</v>
      </c>
      <c r="E20" s="20">
        <v>2977</v>
      </c>
      <c r="F20" s="1" t="s">
        <v>306</v>
      </c>
      <c r="G20" s="1" t="s">
        <v>306</v>
      </c>
      <c r="H20" s="1" t="s">
        <v>306</v>
      </c>
      <c r="I20" s="1" t="s">
        <v>306</v>
      </c>
      <c r="J20" s="1" t="s">
        <v>205</v>
      </c>
      <c r="K20" s="1">
        <v>132</v>
      </c>
      <c r="L20" s="1" t="s">
        <v>205</v>
      </c>
      <c r="M20" s="1" t="s">
        <v>306</v>
      </c>
      <c r="N20" s="1" t="s">
        <v>205</v>
      </c>
      <c r="O20" s="1" t="s">
        <v>306</v>
      </c>
      <c r="P20" s="1" t="s">
        <v>205</v>
      </c>
      <c r="Q20" s="1" t="s">
        <v>306</v>
      </c>
      <c r="R20" s="1" t="s">
        <v>205</v>
      </c>
      <c r="S20" s="1" t="s">
        <v>306</v>
      </c>
      <c r="T20" s="1" t="s">
        <v>16</v>
      </c>
    </row>
    <row r="21" spans="1:20" ht="30" customHeight="1" x14ac:dyDescent="0.25">
      <c r="A21" s="1">
        <v>18</v>
      </c>
      <c r="B21" s="1" t="s">
        <v>30</v>
      </c>
      <c r="C21" s="1" t="s">
        <v>31</v>
      </c>
      <c r="D21" s="1" t="s">
        <v>43</v>
      </c>
      <c r="E21" s="18">
        <v>2977</v>
      </c>
      <c r="F21" s="1" t="s">
        <v>306</v>
      </c>
      <c r="G21" s="1" t="s">
        <v>306</v>
      </c>
      <c r="H21" s="1" t="s">
        <v>306</v>
      </c>
      <c r="I21" s="1" t="s">
        <v>306</v>
      </c>
      <c r="J21" s="1" t="s">
        <v>205</v>
      </c>
      <c r="K21" s="1">
        <v>30</v>
      </c>
      <c r="L21" s="1" t="s">
        <v>205</v>
      </c>
      <c r="M21" s="1" t="s">
        <v>306</v>
      </c>
      <c r="N21" s="1" t="s">
        <v>205</v>
      </c>
      <c r="O21" s="1" t="s">
        <v>306</v>
      </c>
      <c r="P21" s="1" t="s">
        <v>205</v>
      </c>
      <c r="Q21" s="1" t="s">
        <v>306</v>
      </c>
      <c r="R21" s="1" t="s">
        <v>205</v>
      </c>
      <c r="S21" s="1" t="s">
        <v>306</v>
      </c>
      <c r="T21" s="1" t="s">
        <v>16</v>
      </c>
    </row>
    <row r="22" spans="1:20" ht="30" customHeight="1" x14ac:dyDescent="0.25">
      <c r="A22" s="1">
        <v>19</v>
      </c>
      <c r="B22" s="1" t="s">
        <v>30</v>
      </c>
      <c r="C22" s="1" t="s">
        <v>31</v>
      </c>
      <c r="D22" s="1" t="s">
        <v>44</v>
      </c>
      <c r="E22" s="20">
        <v>2977</v>
      </c>
      <c r="F22" s="1" t="s">
        <v>306</v>
      </c>
      <c r="G22" s="1" t="s">
        <v>306</v>
      </c>
      <c r="H22" s="1" t="s">
        <v>306</v>
      </c>
      <c r="I22" s="1" t="s">
        <v>306</v>
      </c>
      <c r="J22" s="1" t="s">
        <v>205</v>
      </c>
      <c r="K22" s="1">
        <v>70</v>
      </c>
      <c r="L22" s="1" t="s">
        <v>205</v>
      </c>
      <c r="M22" s="1" t="s">
        <v>306</v>
      </c>
      <c r="N22" s="1" t="s">
        <v>205</v>
      </c>
      <c r="O22" s="1" t="s">
        <v>306</v>
      </c>
      <c r="P22" s="1" t="s">
        <v>205</v>
      </c>
      <c r="Q22" s="1" t="s">
        <v>306</v>
      </c>
      <c r="R22" s="1" t="s">
        <v>205</v>
      </c>
      <c r="S22" s="1" t="s">
        <v>306</v>
      </c>
      <c r="T22" s="1" t="s">
        <v>16</v>
      </c>
    </row>
    <row r="23" spans="1:20" ht="30" customHeight="1" x14ac:dyDescent="0.25">
      <c r="A23" s="1">
        <v>20</v>
      </c>
      <c r="B23" s="1" t="s">
        <v>30</v>
      </c>
      <c r="C23" s="1" t="s">
        <v>31</v>
      </c>
      <c r="D23" s="1" t="s">
        <v>45</v>
      </c>
      <c r="E23" s="20">
        <v>2977</v>
      </c>
      <c r="F23" s="1" t="s">
        <v>306</v>
      </c>
      <c r="G23" s="1" t="s">
        <v>306</v>
      </c>
      <c r="H23" s="1" t="s">
        <v>306</v>
      </c>
      <c r="I23" s="1" t="s">
        <v>306</v>
      </c>
      <c r="J23" s="1" t="s">
        <v>205</v>
      </c>
      <c r="K23" s="1">
        <v>5</v>
      </c>
      <c r="L23" s="1" t="s">
        <v>205</v>
      </c>
      <c r="M23" s="1" t="s">
        <v>306</v>
      </c>
      <c r="N23" s="1" t="s">
        <v>205</v>
      </c>
      <c r="O23" s="1" t="s">
        <v>306</v>
      </c>
      <c r="P23" s="1" t="s">
        <v>205</v>
      </c>
      <c r="Q23" s="1" t="s">
        <v>306</v>
      </c>
      <c r="R23" s="1" t="s">
        <v>205</v>
      </c>
      <c r="S23" s="1" t="s">
        <v>306</v>
      </c>
      <c r="T23" s="1" t="s">
        <v>16</v>
      </c>
    </row>
    <row r="24" spans="1:20" ht="30" customHeight="1" x14ac:dyDescent="0.25">
      <c r="A24" s="1">
        <v>21</v>
      </c>
      <c r="B24" s="1" t="s">
        <v>30</v>
      </c>
      <c r="C24" s="1" t="s">
        <v>31</v>
      </c>
      <c r="D24" s="1" t="s">
        <v>46</v>
      </c>
      <c r="E24" s="18">
        <v>2977</v>
      </c>
      <c r="F24" s="1" t="s">
        <v>306</v>
      </c>
      <c r="G24" s="1" t="s">
        <v>306</v>
      </c>
      <c r="H24" s="1" t="s">
        <v>306</v>
      </c>
      <c r="I24" s="1" t="s">
        <v>306</v>
      </c>
      <c r="J24" s="1" t="s">
        <v>205</v>
      </c>
      <c r="K24" s="1">
        <v>15</v>
      </c>
      <c r="L24" s="1" t="s">
        <v>205</v>
      </c>
      <c r="M24" s="1" t="s">
        <v>306</v>
      </c>
      <c r="N24" s="1" t="s">
        <v>205</v>
      </c>
      <c r="O24" s="1" t="s">
        <v>306</v>
      </c>
      <c r="P24" s="1" t="s">
        <v>205</v>
      </c>
      <c r="Q24" s="1" t="s">
        <v>306</v>
      </c>
      <c r="R24" s="1" t="s">
        <v>205</v>
      </c>
      <c r="S24" s="1" t="s">
        <v>306</v>
      </c>
      <c r="T24" s="1" t="s">
        <v>16</v>
      </c>
    </row>
    <row r="25" spans="1:20" ht="30" customHeight="1" x14ac:dyDescent="0.25">
      <c r="A25" s="1">
        <v>22</v>
      </c>
      <c r="B25" s="1" t="s">
        <v>30</v>
      </c>
      <c r="C25" s="1" t="s">
        <v>31</v>
      </c>
      <c r="D25" s="1" t="s">
        <v>47</v>
      </c>
      <c r="E25" s="20">
        <v>2977</v>
      </c>
      <c r="F25" s="1" t="s">
        <v>306</v>
      </c>
      <c r="G25" s="1" t="s">
        <v>306</v>
      </c>
      <c r="H25" s="1" t="s">
        <v>306</v>
      </c>
      <c r="I25" s="1" t="s">
        <v>306</v>
      </c>
      <c r="J25" s="1" t="s">
        <v>205</v>
      </c>
      <c r="K25" s="1">
        <v>5</v>
      </c>
      <c r="L25" s="1" t="s">
        <v>205</v>
      </c>
      <c r="M25" s="1">
        <v>5</v>
      </c>
      <c r="N25" s="1" t="s">
        <v>205</v>
      </c>
      <c r="O25" s="1" t="s">
        <v>306</v>
      </c>
      <c r="P25" s="1" t="s">
        <v>205</v>
      </c>
      <c r="Q25" s="1" t="s">
        <v>306</v>
      </c>
      <c r="R25" s="1" t="s">
        <v>205</v>
      </c>
      <c r="S25" s="1" t="s">
        <v>306</v>
      </c>
      <c r="T25" s="1" t="s">
        <v>16</v>
      </c>
    </row>
    <row r="26" spans="1:20" ht="30" customHeight="1" x14ac:dyDescent="0.25">
      <c r="A26" s="1">
        <v>23</v>
      </c>
      <c r="B26" s="1" t="s">
        <v>30</v>
      </c>
      <c r="C26" s="1" t="s">
        <v>31</v>
      </c>
      <c r="D26" s="1" t="s">
        <v>48</v>
      </c>
      <c r="E26" s="20">
        <v>2977</v>
      </c>
      <c r="F26" s="1" t="s">
        <v>306</v>
      </c>
      <c r="G26" s="1" t="s">
        <v>306</v>
      </c>
      <c r="H26" s="1" t="s">
        <v>306</v>
      </c>
      <c r="I26" s="1" t="s">
        <v>306</v>
      </c>
      <c r="J26" s="1" t="s">
        <v>205</v>
      </c>
      <c r="K26" s="1">
        <v>50</v>
      </c>
      <c r="L26" s="1" t="s">
        <v>205</v>
      </c>
      <c r="M26" s="1" t="s">
        <v>306</v>
      </c>
      <c r="N26" s="1" t="s">
        <v>205</v>
      </c>
      <c r="O26" s="1" t="s">
        <v>306</v>
      </c>
      <c r="P26" s="1" t="s">
        <v>205</v>
      </c>
      <c r="Q26" s="1" t="s">
        <v>306</v>
      </c>
      <c r="R26" s="1" t="s">
        <v>205</v>
      </c>
      <c r="S26" s="1" t="s">
        <v>306</v>
      </c>
      <c r="T26" s="1" t="s">
        <v>16</v>
      </c>
    </row>
    <row r="27" spans="1:20" ht="30" customHeight="1" x14ac:dyDescent="0.25">
      <c r="A27" s="1">
        <v>24</v>
      </c>
      <c r="B27" s="1" t="s">
        <v>30</v>
      </c>
      <c r="C27" s="1" t="s">
        <v>31</v>
      </c>
      <c r="D27" s="1" t="s">
        <v>49</v>
      </c>
      <c r="E27" s="18">
        <v>2977</v>
      </c>
      <c r="F27" s="1" t="s">
        <v>306</v>
      </c>
      <c r="G27" s="1" t="s">
        <v>306</v>
      </c>
      <c r="H27" s="1" t="s">
        <v>306</v>
      </c>
      <c r="I27" s="1" t="s">
        <v>306</v>
      </c>
      <c r="J27" s="1" t="s">
        <v>205</v>
      </c>
      <c r="K27" s="1">
        <v>4</v>
      </c>
      <c r="L27" s="1" t="s">
        <v>205</v>
      </c>
      <c r="M27" s="1" t="s">
        <v>306</v>
      </c>
      <c r="N27" s="1" t="s">
        <v>205</v>
      </c>
      <c r="O27" s="1" t="s">
        <v>306</v>
      </c>
      <c r="P27" s="1" t="s">
        <v>205</v>
      </c>
      <c r="Q27" s="1" t="s">
        <v>306</v>
      </c>
      <c r="R27" s="1" t="s">
        <v>205</v>
      </c>
      <c r="S27" s="1" t="s">
        <v>306</v>
      </c>
      <c r="T27" s="1" t="s">
        <v>16</v>
      </c>
    </row>
    <row r="28" spans="1:20" ht="30" customHeight="1" x14ac:dyDescent="0.25">
      <c r="A28" s="1">
        <v>25</v>
      </c>
      <c r="B28" s="1" t="s">
        <v>30</v>
      </c>
      <c r="C28" s="1" t="s">
        <v>31</v>
      </c>
      <c r="D28" s="1" t="s">
        <v>50</v>
      </c>
      <c r="E28" s="20">
        <v>2977</v>
      </c>
      <c r="F28" s="1" t="s">
        <v>306</v>
      </c>
      <c r="G28" s="1" t="s">
        <v>306</v>
      </c>
      <c r="H28" s="1" t="s">
        <v>306</v>
      </c>
      <c r="I28" s="1" t="s">
        <v>306</v>
      </c>
      <c r="J28" s="1" t="s">
        <v>205</v>
      </c>
      <c r="K28" s="1">
        <v>12</v>
      </c>
      <c r="L28" s="1" t="s">
        <v>205</v>
      </c>
      <c r="M28" s="1" t="s">
        <v>306</v>
      </c>
      <c r="N28" s="1" t="s">
        <v>205</v>
      </c>
      <c r="O28" s="1" t="s">
        <v>306</v>
      </c>
      <c r="P28" s="1" t="s">
        <v>205</v>
      </c>
      <c r="Q28" s="1" t="s">
        <v>306</v>
      </c>
      <c r="R28" s="1" t="s">
        <v>205</v>
      </c>
      <c r="S28" s="1" t="s">
        <v>306</v>
      </c>
      <c r="T28" s="1" t="s">
        <v>16</v>
      </c>
    </row>
    <row r="29" spans="1:20" ht="30" customHeight="1" x14ac:dyDescent="0.25">
      <c r="A29" s="1">
        <v>26</v>
      </c>
      <c r="B29" s="1" t="s">
        <v>30</v>
      </c>
      <c r="C29" s="1" t="s">
        <v>31</v>
      </c>
      <c r="D29" s="1" t="s">
        <v>51</v>
      </c>
      <c r="E29" s="20">
        <v>2977</v>
      </c>
      <c r="F29" s="1" t="s">
        <v>306</v>
      </c>
      <c r="G29" s="1" t="s">
        <v>306</v>
      </c>
      <c r="H29" s="1" t="s">
        <v>306</v>
      </c>
      <c r="I29" s="1" t="s">
        <v>306</v>
      </c>
      <c r="J29" s="1" t="s">
        <v>205</v>
      </c>
      <c r="K29" s="1">
        <v>37</v>
      </c>
      <c r="L29" s="1" t="s">
        <v>205</v>
      </c>
      <c r="M29" s="1" t="s">
        <v>306</v>
      </c>
      <c r="N29" s="1" t="s">
        <v>205</v>
      </c>
      <c r="O29" s="1" t="s">
        <v>306</v>
      </c>
      <c r="P29" s="1" t="s">
        <v>205</v>
      </c>
      <c r="Q29" s="1" t="s">
        <v>306</v>
      </c>
      <c r="R29" s="1" t="s">
        <v>205</v>
      </c>
      <c r="S29" s="1" t="s">
        <v>306</v>
      </c>
      <c r="T29" s="1" t="s">
        <v>16</v>
      </c>
    </row>
    <row r="30" spans="1:20" ht="30" customHeight="1" x14ac:dyDescent="0.25">
      <c r="A30" s="1">
        <v>27</v>
      </c>
      <c r="B30" s="1" t="s">
        <v>30</v>
      </c>
      <c r="C30" s="1" t="s">
        <v>31</v>
      </c>
      <c r="D30" s="1" t="s">
        <v>52</v>
      </c>
      <c r="E30" s="18">
        <v>2977</v>
      </c>
      <c r="F30" s="1" t="s">
        <v>306</v>
      </c>
      <c r="G30" s="1" t="s">
        <v>306</v>
      </c>
      <c r="H30" s="1" t="s">
        <v>306</v>
      </c>
      <c r="I30" s="1" t="s">
        <v>306</v>
      </c>
      <c r="J30" s="1" t="s">
        <v>205</v>
      </c>
      <c r="K30" s="1">
        <v>26</v>
      </c>
      <c r="L30" s="1" t="s">
        <v>205</v>
      </c>
      <c r="M30" s="1" t="s">
        <v>306</v>
      </c>
      <c r="N30" s="1" t="s">
        <v>205</v>
      </c>
      <c r="O30" s="1" t="s">
        <v>306</v>
      </c>
      <c r="P30" s="1" t="s">
        <v>205</v>
      </c>
      <c r="Q30" s="1" t="s">
        <v>306</v>
      </c>
      <c r="R30" s="1" t="s">
        <v>205</v>
      </c>
      <c r="S30" s="1" t="s">
        <v>306</v>
      </c>
      <c r="T30" s="1" t="s">
        <v>16</v>
      </c>
    </row>
    <row r="31" spans="1:20" ht="30" customHeight="1" x14ac:dyDescent="0.25">
      <c r="A31" s="1">
        <v>28</v>
      </c>
      <c r="B31" s="1" t="s">
        <v>30</v>
      </c>
      <c r="C31" s="1" t="s">
        <v>31</v>
      </c>
      <c r="D31" s="1" t="s">
        <v>53</v>
      </c>
      <c r="E31" s="20">
        <v>2977</v>
      </c>
      <c r="F31" s="1" t="s">
        <v>306</v>
      </c>
      <c r="G31" s="1" t="s">
        <v>306</v>
      </c>
      <c r="H31" s="1" t="s">
        <v>306</v>
      </c>
      <c r="I31" s="1" t="s">
        <v>306</v>
      </c>
      <c r="J31" s="1" t="s">
        <v>205</v>
      </c>
      <c r="K31" s="1">
        <v>60</v>
      </c>
      <c r="L31" s="1" t="s">
        <v>205</v>
      </c>
      <c r="M31" s="1">
        <v>2</v>
      </c>
      <c r="N31" s="1" t="s">
        <v>205</v>
      </c>
      <c r="O31" s="1" t="s">
        <v>306</v>
      </c>
      <c r="P31" s="1" t="s">
        <v>205</v>
      </c>
      <c r="Q31" s="1" t="s">
        <v>306</v>
      </c>
      <c r="R31" s="1" t="s">
        <v>205</v>
      </c>
      <c r="S31" s="1" t="s">
        <v>306</v>
      </c>
      <c r="T31" s="1" t="s">
        <v>16</v>
      </c>
    </row>
    <row r="32" spans="1:20" ht="30" customHeight="1" x14ac:dyDescent="0.25">
      <c r="A32" s="1">
        <v>29</v>
      </c>
      <c r="B32" s="1" t="s">
        <v>30</v>
      </c>
      <c r="C32" s="1" t="s">
        <v>31</v>
      </c>
      <c r="D32" s="1" t="s">
        <v>54</v>
      </c>
      <c r="E32" s="20">
        <v>2977</v>
      </c>
      <c r="F32" s="1" t="s">
        <v>306</v>
      </c>
      <c r="G32" s="1" t="s">
        <v>306</v>
      </c>
      <c r="H32" s="1" t="s">
        <v>306</v>
      </c>
      <c r="I32" s="1" t="s">
        <v>306</v>
      </c>
      <c r="J32" s="1" t="s">
        <v>205</v>
      </c>
      <c r="K32" s="1">
        <v>43</v>
      </c>
      <c r="L32" s="1" t="s">
        <v>205</v>
      </c>
      <c r="M32" s="1"/>
      <c r="N32" s="1" t="s">
        <v>205</v>
      </c>
      <c r="O32" s="1" t="s">
        <v>306</v>
      </c>
      <c r="P32" s="1" t="s">
        <v>205</v>
      </c>
      <c r="Q32" s="1" t="s">
        <v>306</v>
      </c>
      <c r="R32" s="1" t="s">
        <v>205</v>
      </c>
      <c r="S32" s="1" t="s">
        <v>306</v>
      </c>
      <c r="T32" s="1" t="s">
        <v>16</v>
      </c>
    </row>
    <row r="33" spans="1:20" ht="30" customHeight="1" x14ac:dyDescent="0.25">
      <c r="A33" s="1">
        <v>30</v>
      </c>
      <c r="B33" s="1" t="s">
        <v>30</v>
      </c>
      <c r="C33" s="1" t="s">
        <v>31</v>
      </c>
      <c r="D33" s="1" t="s">
        <v>55</v>
      </c>
      <c r="E33" s="18">
        <v>2977</v>
      </c>
      <c r="F33" s="1" t="s">
        <v>306</v>
      </c>
      <c r="G33" s="1" t="s">
        <v>306</v>
      </c>
      <c r="H33" s="1" t="s">
        <v>306</v>
      </c>
      <c r="I33" s="1" t="s">
        <v>306</v>
      </c>
      <c r="J33" s="1" t="s">
        <v>205</v>
      </c>
      <c r="K33" s="1">
        <v>15</v>
      </c>
      <c r="L33" s="1" t="s">
        <v>205</v>
      </c>
      <c r="M33" s="1">
        <v>72</v>
      </c>
      <c r="N33" s="1" t="s">
        <v>205</v>
      </c>
      <c r="O33" s="1" t="s">
        <v>306</v>
      </c>
      <c r="P33" s="1" t="s">
        <v>205</v>
      </c>
      <c r="Q33" s="1" t="s">
        <v>306</v>
      </c>
      <c r="R33" s="1" t="s">
        <v>205</v>
      </c>
      <c r="S33" s="1" t="s">
        <v>306</v>
      </c>
      <c r="T33" s="1" t="s">
        <v>16</v>
      </c>
    </row>
    <row r="34" spans="1:20" ht="30" customHeight="1" x14ac:dyDescent="0.25">
      <c r="A34" s="1">
        <v>31</v>
      </c>
      <c r="B34" s="1" t="s">
        <v>30</v>
      </c>
      <c r="C34" s="1" t="s">
        <v>31</v>
      </c>
      <c r="D34" s="1" t="s">
        <v>56</v>
      </c>
      <c r="E34" s="20">
        <v>2977</v>
      </c>
      <c r="F34" s="1" t="s">
        <v>306</v>
      </c>
      <c r="G34" s="1" t="s">
        <v>306</v>
      </c>
      <c r="H34" s="1" t="s">
        <v>306</v>
      </c>
      <c r="I34" s="1" t="s">
        <v>306</v>
      </c>
      <c r="J34" s="1" t="s">
        <v>205</v>
      </c>
      <c r="K34" s="1">
        <v>180</v>
      </c>
      <c r="L34" s="1" t="s">
        <v>205</v>
      </c>
      <c r="M34" s="1" t="s">
        <v>306</v>
      </c>
      <c r="N34" s="1" t="s">
        <v>205</v>
      </c>
      <c r="O34" s="1" t="s">
        <v>306</v>
      </c>
      <c r="P34" s="1" t="s">
        <v>205</v>
      </c>
      <c r="Q34" s="1" t="s">
        <v>306</v>
      </c>
      <c r="R34" s="1" t="s">
        <v>205</v>
      </c>
      <c r="S34" s="1" t="s">
        <v>306</v>
      </c>
      <c r="T34" s="1" t="s">
        <v>16</v>
      </c>
    </row>
    <row r="35" spans="1:20" ht="30" customHeight="1" x14ac:dyDescent="0.25">
      <c r="A35" s="1">
        <v>32</v>
      </c>
      <c r="B35" s="1" t="s">
        <v>30</v>
      </c>
      <c r="C35" s="1" t="s">
        <v>31</v>
      </c>
      <c r="D35" s="1" t="str">
        <f>[1]Лесовосстановление!$C$8</f>
        <v>Культиватор лесной КЛБ-1,7 (или эквивалент)</v>
      </c>
      <c r="E35" s="20">
        <v>2872</v>
      </c>
      <c r="F35" s="1" t="s">
        <v>306</v>
      </c>
      <c r="G35" s="1" t="s">
        <v>306</v>
      </c>
      <c r="H35" s="1">
        <v>84070</v>
      </c>
      <c r="I35" s="1">
        <v>2</v>
      </c>
      <c r="J35" s="1" t="s">
        <v>205</v>
      </c>
      <c r="K35" s="1">
        <v>3</v>
      </c>
      <c r="L35" s="1" t="s">
        <v>205</v>
      </c>
      <c r="M35" s="1" t="s">
        <v>306</v>
      </c>
      <c r="N35" s="1" t="s">
        <v>205</v>
      </c>
      <c r="O35" s="1" t="s">
        <v>306</v>
      </c>
      <c r="P35" s="1" t="s">
        <v>205</v>
      </c>
      <c r="Q35" s="1" t="s">
        <v>306</v>
      </c>
      <c r="R35" s="1" t="s">
        <v>205</v>
      </c>
      <c r="S35" s="1" t="s">
        <v>306</v>
      </c>
      <c r="T35" s="1" t="s">
        <v>16</v>
      </c>
    </row>
    <row r="36" spans="1:20" ht="30" customHeight="1" x14ac:dyDescent="0.25">
      <c r="A36" s="1">
        <v>33</v>
      </c>
      <c r="B36" s="1" t="s">
        <v>30</v>
      </c>
      <c r="C36" s="1" t="s">
        <v>31</v>
      </c>
      <c r="D36" s="1" t="s">
        <v>57</v>
      </c>
      <c r="E36" s="18">
        <v>2976</v>
      </c>
      <c r="F36" s="1" t="s">
        <v>306</v>
      </c>
      <c r="G36" s="1" t="s">
        <v>306</v>
      </c>
      <c r="H36" s="1">
        <v>291505.15000000002</v>
      </c>
      <c r="I36" s="1">
        <v>4</v>
      </c>
      <c r="J36" s="1" t="s">
        <v>205</v>
      </c>
      <c r="K36" s="1">
        <v>5</v>
      </c>
      <c r="L36" s="1" t="s">
        <v>205</v>
      </c>
      <c r="M36" s="1" t="s">
        <v>306</v>
      </c>
      <c r="N36" s="1" t="s">
        <v>205</v>
      </c>
      <c r="O36" s="1" t="s">
        <v>306</v>
      </c>
      <c r="P36" s="1" t="s">
        <v>205</v>
      </c>
      <c r="Q36" s="1" t="s">
        <v>306</v>
      </c>
      <c r="R36" s="1" t="s">
        <v>205</v>
      </c>
      <c r="S36" s="1" t="s">
        <v>306</v>
      </c>
      <c r="T36" s="1" t="s">
        <v>16</v>
      </c>
    </row>
    <row r="37" spans="1:20" ht="30" customHeight="1" x14ac:dyDescent="0.25">
      <c r="A37" s="1">
        <v>34</v>
      </c>
      <c r="B37" s="1" t="s">
        <v>30</v>
      </c>
      <c r="C37" s="1" t="s">
        <v>31</v>
      </c>
      <c r="D37" s="1" t="s">
        <v>58</v>
      </c>
      <c r="E37" s="20">
        <v>2976</v>
      </c>
      <c r="F37" s="1" t="s">
        <v>306</v>
      </c>
      <c r="G37" s="1" t="s">
        <v>306</v>
      </c>
      <c r="H37" s="1">
        <v>69460.7</v>
      </c>
      <c r="I37" s="1">
        <v>5</v>
      </c>
      <c r="J37" s="1" t="s">
        <v>205</v>
      </c>
      <c r="K37" s="1">
        <v>18</v>
      </c>
      <c r="L37" s="1" t="s">
        <v>205</v>
      </c>
      <c r="M37" s="1" t="s">
        <v>306</v>
      </c>
      <c r="N37" s="1" t="s">
        <v>205</v>
      </c>
      <c r="O37" s="1" t="s">
        <v>306</v>
      </c>
      <c r="P37" s="1" t="s">
        <v>205</v>
      </c>
      <c r="Q37" s="1" t="s">
        <v>306</v>
      </c>
      <c r="R37" s="1" t="s">
        <v>205</v>
      </c>
      <c r="S37" s="1" t="s">
        <v>306</v>
      </c>
      <c r="T37" s="1" t="s">
        <v>16</v>
      </c>
    </row>
    <row r="38" spans="1:20" ht="30" customHeight="1" x14ac:dyDescent="0.25">
      <c r="A38" s="1">
        <v>35</v>
      </c>
      <c r="B38" s="1" t="s">
        <v>30</v>
      </c>
      <c r="C38" s="1" t="s">
        <v>31</v>
      </c>
      <c r="D38" s="1" t="s">
        <v>59</v>
      </c>
      <c r="E38" s="20">
        <v>2976</v>
      </c>
      <c r="F38" s="1" t="s">
        <v>306</v>
      </c>
      <c r="G38" s="1" t="s">
        <v>306</v>
      </c>
      <c r="H38" s="1">
        <v>84555.4</v>
      </c>
      <c r="I38" s="1">
        <v>4</v>
      </c>
      <c r="J38" s="1" t="s">
        <v>205</v>
      </c>
      <c r="K38" s="1">
        <v>7</v>
      </c>
      <c r="L38" s="1" t="s">
        <v>205</v>
      </c>
      <c r="M38" s="1" t="s">
        <v>306</v>
      </c>
      <c r="N38" s="1" t="s">
        <v>205</v>
      </c>
      <c r="O38" s="1" t="s">
        <v>306</v>
      </c>
      <c r="P38" s="1" t="s">
        <v>205</v>
      </c>
      <c r="Q38" s="1" t="s">
        <v>306</v>
      </c>
      <c r="R38" s="1" t="s">
        <v>205</v>
      </c>
      <c r="S38" s="1" t="s">
        <v>306</v>
      </c>
      <c r="T38" s="1" t="s">
        <v>16</v>
      </c>
    </row>
    <row r="39" spans="1:20" ht="30" customHeight="1" x14ac:dyDescent="0.25">
      <c r="A39" s="1">
        <v>36</v>
      </c>
      <c r="B39" s="1" t="s">
        <v>30</v>
      </c>
      <c r="C39" s="1" t="s">
        <v>31</v>
      </c>
      <c r="D39" s="1" t="s">
        <v>60</v>
      </c>
      <c r="E39" s="18" t="s">
        <v>61</v>
      </c>
      <c r="F39" s="1" t="s">
        <v>306</v>
      </c>
      <c r="G39" s="1" t="s">
        <v>306</v>
      </c>
      <c r="H39" s="1"/>
      <c r="I39" s="1"/>
      <c r="J39" s="1" t="s">
        <v>205</v>
      </c>
      <c r="K39" s="1">
        <v>6</v>
      </c>
      <c r="L39" s="1" t="s">
        <v>205</v>
      </c>
      <c r="M39" s="1" t="s">
        <v>306</v>
      </c>
      <c r="N39" s="1" t="s">
        <v>205</v>
      </c>
      <c r="O39" s="1" t="s">
        <v>306</v>
      </c>
      <c r="P39" s="1" t="s">
        <v>205</v>
      </c>
      <c r="Q39" s="1" t="s">
        <v>306</v>
      </c>
      <c r="R39" s="1" t="s">
        <v>205</v>
      </c>
      <c r="S39" s="1" t="s">
        <v>306</v>
      </c>
      <c r="T39" s="1" t="s">
        <v>16</v>
      </c>
    </row>
    <row r="40" spans="1:20" ht="30" customHeight="1" x14ac:dyDescent="0.25">
      <c r="A40" s="1">
        <v>37</v>
      </c>
      <c r="B40" s="1" t="s">
        <v>30</v>
      </c>
      <c r="C40" s="1" t="s">
        <v>31</v>
      </c>
      <c r="D40" s="1" t="str">
        <f>[1]Лесовосстановление!$C$4</f>
        <v>Трактор колесный Беларус 82.1 (или эквивалент)</v>
      </c>
      <c r="E40" s="20">
        <v>2891</v>
      </c>
      <c r="F40" s="1" t="s">
        <v>306</v>
      </c>
      <c r="G40" s="1" t="s">
        <v>306</v>
      </c>
      <c r="H40" s="1"/>
      <c r="I40" s="1">
        <v>20</v>
      </c>
      <c r="J40" s="1" t="s">
        <v>205</v>
      </c>
      <c r="K40" s="1">
        <v>3</v>
      </c>
      <c r="L40" s="1" t="s">
        <v>205</v>
      </c>
      <c r="M40" s="1" t="s">
        <v>306</v>
      </c>
      <c r="N40" s="1" t="s">
        <v>205</v>
      </c>
      <c r="O40" s="1" t="s">
        <v>306</v>
      </c>
      <c r="P40" s="1" t="s">
        <v>205</v>
      </c>
      <c r="Q40" s="1" t="s">
        <v>306</v>
      </c>
      <c r="R40" s="1" t="s">
        <v>205</v>
      </c>
      <c r="S40" s="1" t="s">
        <v>306</v>
      </c>
      <c r="T40" s="1" t="s">
        <v>16</v>
      </c>
    </row>
    <row r="41" spans="1:20" ht="30" customHeight="1" x14ac:dyDescent="0.25">
      <c r="A41" s="1">
        <v>38</v>
      </c>
      <c r="B41" s="1" t="s">
        <v>30</v>
      </c>
      <c r="C41" s="1" t="s">
        <v>31</v>
      </c>
      <c r="D41" s="1" t="s">
        <v>62</v>
      </c>
      <c r="E41" s="20">
        <v>2866</v>
      </c>
      <c r="F41" s="1" t="s">
        <v>306</v>
      </c>
      <c r="G41" s="1" t="s">
        <v>306</v>
      </c>
      <c r="H41" s="1"/>
      <c r="I41" s="1">
        <v>10</v>
      </c>
      <c r="J41" s="1" t="s">
        <v>205</v>
      </c>
      <c r="K41" s="1">
        <v>10</v>
      </c>
      <c r="L41" s="1" t="s">
        <v>205</v>
      </c>
      <c r="M41" s="1" t="s">
        <v>306</v>
      </c>
      <c r="N41" s="1" t="s">
        <v>205</v>
      </c>
      <c r="O41" s="1" t="s">
        <v>306</v>
      </c>
      <c r="P41" s="1" t="s">
        <v>205</v>
      </c>
      <c r="Q41" s="1" t="s">
        <v>306</v>
      </c>
      <c r="R41" s="1" t="s">
        <v>205</v>
      </c>
      <c r="S41" s="1" t="s">
        <v>306</v>
      </c>
      <c r="T41" s="1" t="s">
        <v>16</v>
      </c>
    </row>
    <row r="42" spans="1:20" ht="30" customHeight="1" x14ac:dyDescent="0.25">
      <c r="A42" s="1">
        <v>39</v>
      </c>
      <c r="B42" s="1" t="s">
        <v>30</v>
      </c>
      <c r="C42" s="1" t="s">
        <v>31</v>
      </c>
      <c r="D42" s="1" t="s">
        <v>63</v>
      </c>
      <c r="E42" s="18">
        <v>2870</v>
      </c>
      <c r="F42" s="1" t="s">
        <v>306</v>
      </c>
      <c r="G42" s="1" t="s">
        <v>306</v>
      </c>
      <c r="H42" s="1"/>
      <c r="I42" s="1">
        <v>2</v>
      </c>
      <c r="J42" s="1" t="s">
        <v>205</v>
      </c>
      <c r="K42" s="1">
        <v>2</v>
      </c>
      <c r="L42" s="1" t="s">
        <v>205</v>
      </c>
      <c r="M42" s="1" t="s">
        <v>306</v>
      </c>
      <c r="N42" s="1" t="s">
        <v>205</v>
      </c>
      <c r="O42" s="1" t="s">
        <v>306</v>
      </c>
      <c r="P42" s="1" t="s">
        <v>205</v>
      </c>
      <c r="Q42" s="1" t="s">
        <v>306</v>
      </c>
      <c r="R42" s="1" t="s">
        <v>205</v>
      </c>
      <c r="S42" s="1" t="s">
        <v>306</v>
      </c>
      <c r="T42" s="1" t="s">
        <v>16</v>
      </c>
    </row>
    <row r="43" spans="1:20" ht="30" customHeight="1" x14ac:dyDescent="0.25">
      <c r="A43" s="1">
        <v>40</v>
      </c>
      <c r="B43" s="1" t="s">
        <v>30</v>
      </c>
      <c r="C43" s="1" t="s">
        <v>31</v>
      </c>
      <c r="D43" s="1" t="s">
        <v>64</v>
      </c>
      <c r="E43" s="20">
        <v>2870</v>
      </c>
      <c r="F43" s="1" t="s">
        <v>306</v>
      </c>
      <c r="G43" s="1" t="s">
        <v>306</v>
      </c>
      <c r="H43" s="1"/>
      <c r="I43" s="1">
        <v>1</v>
      </c>
      <c r="J43" s="1" t="s">
        <v>205</v>
      </c>
      <c r="K43" s="1">
        <v>1</v>
      </c>
      <c r="L43" s="1" t="s">
        <v>205</v>
      </c>
      <c r="M43" s="1" t="s">
        <v>306</v>
      </c>
      <c r="N43" s="1" t="s">
        <v>205</v>
      </c>
      <c r="O43" s="1" t="s">
        <v>306</v>
      </c>
      <c r="P43" s="1" t="s">
        <v>205</v>
      </c>
      <c r="Q43" s="1" t="s">
        <v>306</v>
      </c>
      <c r="R43" s="1" t="s">
        <v>205</v>
      </c>
      <c r="S43" s="1" t="s">
        <v>306</v>
      </c>
      <c r="T43" s="1" t="s">
        <v>16</v>
      </c>
    </row>
    <row r="44" spans="1:20" ht="30" customHeight="1" x14ac:dyDescent="0.25">
      <c r="A44" s="1">
        <v>41</v>
      </c>
      <c r="B44" s="1" t="s">
        <v>30</v>
      </c>
      <c r="C44" s="1" t="s">
        <v>31</v>
      </c>
      <c r="D44" s="1" t="s">
        <v>65</v>
      </c>
      <c r="E44" s="20">
        <v>2978</v>
      </c>
      <c r="F44" s="1" t="s">
        <v>306</v>
      </c>
      <c r="G44" s="1" t="s">
        <v>306</v>
      </c>
      <c r="H44" s="1" t="s">
        <v>306</v>
      </c>
      <c r="I44" s="1" t="s">
        <v>306</v>
      </c>
      <c r="J44" s="1" t="s">
        <v>205</v>
      </c>
      <c r="K44" s="1">
        <v>4</v>
      </c>
      <c r="L44" s="1" t="s">
        <v>205</v>
      </c>
      <c r="M44" s="1" t="s">
        <v>306</v>
      </c>
      <c r="N44" s="1" t="s">
        <v>205</v>
      </c>
      <c r="O44" s="1" t="s">
        <v>306</v>
      </c>
      <c r="P44" s="1" t="s">
        <v>205</v>
      </c>
      <c r="Q44" s="1" t="s">
        <v>306</v>
      </c>
      <c r="R44" s="1" t="s">
        <v>205</v>
      </c>
      <c r="S44" s="1" t="s">
        <v>306</v>
      </c>
      <c r="T44" s="1" t="s">
        <v>16</v>
      </c>
    </row>
    <row r="45" spans="1:20" ht="30" customHeight="1" x14ac:dyDescent="0.25">
      <c r="A45" s="1">
        <v>42</v>
      </c>
      <c r="B45" s="1" t="s">
        <v>30</v>
      </c>
      <c r="C45" s="1" t="s">
        <v>31</v>
      </c>
      <c r="D45" s="1" t="s">
        <v>66</v>
      </c>
      <c r="E45" s="20">
        <v>2977</v>
      </c>
      <c r="F45" s="1" t="s">
        <v>306</v>
      </c>
      <c r="G45" s="1" t="s">
        <v>306</v>
      </c>
      <c r="H45" s="1" t="s">
        <v>306</v>
      </c>
      <c r="I45" s="1" t="s">
        <v>306</v>
      </c>
      <c r="J45" s="1" t="s">
        <v>205</v>
      </c>
      <c r="K45" s="1" t="s">
        <v>306</v>
      </c>
      <c r="L45" s="1" t="s">
        <v>205</v>
      </c>
      <c r="M45" s="1">
        <v>32</v>
      </c>
      <c r="N45" s="1" t="s">
        <v>205</v>
      </c>
      <c r="O45" s="1" t="s">
        <v>306</v>
      </c>
      <c r="P45" s="1" t="s">
        <v>205</v>
      </c>
      <c r="Q45" s="1" t="s">
        <v>306</v>
      </c>
      <c r="R45" s="1" t="s">
        <v>205</v>
      </c>
      <c r="S45" s="1" t="s">
        <v>306</v>
      </c>
      <c r="T45" s="1" t="s">
        <v>16</v>
      </c>
    </row>
    <row r="46" spans="1:20" ht="30" customHeight="1" x14ac:dyDescent="0.25">
      <c r="A46" s="1">
        <v>43</v>
      </c>
      <c r="B46" s="1" t="s">
        <v>30</v>
      </c>
      <c r="C46" s="1" t="s">
        <v>31</v>
      </c>
      <c r="D46" s="1" t="s">
        <v>67</v>
      </c>
      <c r="E46" s="18">
        <v>2977</v>
      </c>
      <c r="F46" s="1" t="s">
        <v>306</v>
      </c>
      <c r="G46" s="1" t="s">
        <v>306</v>
      </c>
      <c r="H46" s="1" t="s">
        <v>306</v>
      </c>
      <c r="I46" s="1" t="s">
        <v>306</v>
      </c>
      <c r="J46" s="1" t="s">
        <v>205</v>
      </c>
      <c r="K46" s="1" t="s">
        <v>306</v>
      </c>
      <c r="L46" s="1" t="s">
        <v>205</v>
      </c>
      <c r="M46" s="1">
        <v>10</v>
      </c>
      <c r="N46" s="1" t="s">
        <v>205</v>
      </c>
      <c r="O46" s="1" t="s">
        <v>306</v>
      </c>
      <c r="P46" s="1" t="s">
        <v>205</v>
      </c>
      <c r="Q46" s="1" t="s">
        <v>306</v>
      </c>
      <c r="R46" s="1" t="s">
        <v>205</v>
      </c>
      <c r="S46" s="1" t="s">
        <v>306</v>
      </c>
      <c r="T46" s="1" t="s">
        <v>16</v>
      </c>
    </row>
    <row r="47" spans="1:20" ht="30" customHeight="1" x14ac:dyDescent="0.25">
      <c r="A47" s="1">
        <v>44</v>
      </c>
      <c r="B47" s="1" t="s">
        <v>30</v>
      </c>
      <c r="C47" s="1" t="s">
        <v>31</v>
      </c>
      <c r="D47" s="1" t="s">
        <v>68</v>
      </c>
      <c r="E47" s="20">
        <v>2977</v>
      </c>
      <c r="F47" s="1" t="s">
        <v>306</v>
      </c>
      <c r="G47" s="1" t="s">
        <v>306</v>
      </c>
      <c r="H47" s="1" t="s">
        <v>306</v>
      </c>
      <c r="I47" s="1" t="s">
        <v>306</v>
      </c>
      <c r="J47" s="1" t="s">
        <v>205</v>
      </c>
      <c r="K47" s="1" t="s">
        <v>306</v>
      </c>
      <c r="L47" s="1" t="s">
        <v>205</v>
      </c>
      <c r="M47" s="1">
        <v>62</v>
      </c>
      <c r="N47" s="1" t="s">
        <v>205</v>
      </c>
      <c r="O47" s="1" t="s">
        <v>306</v>
      </c>
      <c r="P47" s="1" t="s">
        <v>205</v>
      </c>
      <c r="Q47" s="1" t="s">
        <v>306</v>
      </c>
      <c r="R47" s="1" t="s">
        <v>205</v>
      </c>
      <c r="S47" s="1" t="s">
        <v>306</v>
      </c>
      <c r="T47" s="1" t="s">
        <v>16</v>
      </c>
    </row>
    <row r="48" spans="1:20" ht="30" customHeight="1" x14ac:dyDescent="0.25">
      <c r="A48" s="1">
        <v>45</v>
      </c>
      <c r="B48" s="1" t="s">
        <v>30</v>
      </c>
      <c r="C48" s="1" t="s">
        <v>31</v>
      </c>
      <c r="D48" s="1" t="s">
        <v>69</v>
      </c>
      <c r="E48" s="20">
        <v>2977</v>
      </c>
      <c r="F48" s="1" t="s">
        <v>306</v>
      </c>
      <c r="G48" s="1" t="s">
        <v>306</v>
      </c>
      <c r="H48" s="1" t="s">
        <v>306</v>
      </c>
      <c r="I48" s="1" t="s">
        <v>306</v>
      </c>
      <c r="J48" s="1" t="s">
        <v>205</v>
      </c>
      <c r="K48" s="1" t="s">
        <v>306</v>
      </c>
      <c r="L48" s="1" t="s">
        <v>205</v>
      </c>
      <c r="M48" s="1">
        <v>87</v>
      </c>
      <c r="N48" s="1" t="s">
        <v>205</v>
      </c>
      <c r="O48" s="1" t="s">
        <v>306</v>
      </c>
      <c r="P48" s="1" t="s">
        <v>205</v>
      </c>
      <c r="Q48" s="1" t="s">
        <v>306</v>
      </c>
      <c r="R48" s="1" t="s">
        <v>205</v>
      </c>
      <c r="S48" s="1" t="s">
        <v>306</v>
      </c>
      <c r="T48" s="1" t="s">
        <v>16</v>
      </c>
    </row>
    <row r="49" spans="1:20" ht="30" customHeight="1" x14ac:dyDescent="0.25">
      <c r="A49" s="1">
        <v>46</v>
      </c>
      <c r="B49" s="1" t="s">
        <v>30</v>
      </c>
      <c r="C49" s="1" t="s">
        <v>31</v>
      </c>
      <c r="D49" s="1" t="s">
        <v>70</v>
      </c>
      <c r="E49" s="18">
        <v>2977</v>
      </c>
      <c r="F49" s="1" t="s">
        <v>306</v>
      </c>
      <c r="G49" s="1" t="s">
        <v>306</v>
      </c>
      <c r="H49" s="1" t="s">
        <v>306</v>
      </c>
      <c r="I49" s="1" t="s">
        <v>306</v>
      </c>
      <c r="J49" s="1" t="s">
        <v>205</v>
      </c>
      <c r="K49" s="1" t="s">
        <v>306</v>
      </c>
      <c r="L49" s="1" t="s">
        <v>205</v>
      </c>
      <c r="M49" s="1">
        <v>15</v>
      </c>
      <c r="N49" s="1" t="s">
        <v>205</v>
      </c>
      <c r="O49" s="1" t="s">
        <v>306</v>
      </c>
      <c r="P49" s="1" t="s">
        <v>205</v>
      </c>
      <c r="Q49" s="1" t="s">
        <v>306</v>
      </c>
      <c r="R49" s="1" t="s">
        <v>205</v>
      </c>
      <c r="S49" s="1" t="s">
        <v>306</v>
      </c>
      <c r="T49" s="1" t="s">
        <v>16</v>
      </c>
    </row>
    <row r="50" spans="1:20" ht="30" customHeight="1" x14ac:dyDescent="0.25">
      <c r="A50" s="1">
        <v>47</v>
      </c>
      <c r="B50" s="1" t="s">
        <v>30</v>
      </c>
      <c r="C50" s="1" t="s">
        <v>31</v>
      </c>
      <c r="D50" s="1" t="s">
        <v>71</v>
      </c>
      <c r="E50" s="20">
        <v>2977</v>
      </c>
      <c r="F50" s="1" t="s">
        <v>306</v>
      </c>
      <c r="G50" s="1" t="s">
        <v>306</v>
      </c>
      <c r="H50" s="1" t="s">
        <v>306</v>
      </c>
      <c r="I50" s="1" t="s">
        <v>306</v>
      </c>
      <c r="J50" s="1" t="s">
        <v>205</v>
      </c>
      <c r="K50" s="1" t="s">
        <v>306</v>
      </c>
      <c r="L50" s="1" t="s">
        <v>205</v>
      </c>
      <c r="M50" s="1">
        <v>50</v>
      </c>
      <c r="N50" s="1" t="s">
        <v>205</v>
      </c>
      <c r="O50" s="1" t="s">
        <v>306</v>
      </c>
      <c r="P50" s="1" t="s">
        <v>205</v>
      </c>
      <c r="Q50" s="1" t="s">
        <v>306</v>
      </c>
      <c r="R50" s="1" t="s">
        <v>205</v>
      </c>
      <c r="S50" s="1" t="s">
        <v>306</v>
      </c>
      <c r="T50" s="1" t="s">
        <v>16</v>
      </c>
    </row>
    <row r="51" spans="1:20" ht="30" customHeight="1" x14ac:dyDescent="0.25">
      <c r="A51" s="1">
        <v>48</v>
      </c>
      <c r="B51" s="1" t="s">
        <v>30</v>
      </c>
      <c r="C51" s="1" t="s">
        <v>31</v>
      </c>
      <c r="D51" s="1" t="s">
        <v>72</v>
      </c>
      <c r="E51" s="18">
        <v>2977</v>
      </c>
      <c r="F51" s="1" t="s">
        <v>306</v>
      </c>
      <c r="G51" s="1" t="s">
        <v>306</v>
      </c>
      <c r="H51" s="1" t="s">
        <v>306</v>
      </c>
      <c r="I51" s="1">
        <v>25</v>
      </c>
      <c r="J51" s="1" t="s">
        <v>205</v>
      </c>
      <c r="K51" s="1" t="s">
        <v>306</v>
      </c>
      <c r="L51" s="1" t="s">
        <v>205</v>
      </c>
      <c r="M51" s="1">
        <v>10</v>
      </c>
      <c r="N51" s="1" t="s">
        <v>205</v>
      </c>
      <c r="O51" s="1" t="s">
        <v>306</v>
      </c>
      <c r="P51" s="1" t="s">
        <v>205</v>
      </c>
      <c r="Q51" s="1" t="s">
        <v>306</v>
      </c>
      <c r="R51" s="1" t="s">
        <v>205</v>
      </c>
      <c r="S51" s="1" t="s">
        <v>306</v>
      </c>
      <c r="T51" s="1" t="s">
        <v>16</v>
      </c>
    </row>
    <row r="52" spans="1:20" ht="30" customHeight="1" x14ac:dyDescent="0.25">
      <c r="A52" s="1">
        <v>49</v>
      </c>
      <c r="B52" s="1" t="s">
        <v>30</v>
      </c>
      <c r="C52" s="1" t="s">
        <v>31</v>
      </c>
      <c r="D52" s="1" t="s">
        <v>73</v>
      </c>
      <c r="E52" s="20">
        <v>2977</v>
      </c>
      <c r="F52" s="1" t="s">
        <v>306</v>
      </c>
      <c r="G52" s="1" t="s">
        <v>306</v>
      </c>
      <c r="H52" s="1" t="s">
        <v>306</v>
      </c>
      <c r="I52" s="1" t="s">
        <v>306</v>
      </c>
      <c r="J52" s="1" t="s">
        <v>205</v>
      </c>
      <c r="K52" s="1" t="s">
        <v>306</v>
      </c>
      <c r="L52" s="1" t="s">
        <v>205</v>
      </c>
      <c r="M52" s="1">
        <v>120</v>
      </c>
      <c r="N52" s="1" t="s">
        <v>205</v>
      </c>
      <c r="O52" s="1">
        <v>18</v>
      </c>
      <c r="P52" s="1" t="s">
        <v>205</v>
      </c>
      <c r="Q52" s="1" t="s">
        <v>306</v>
      </c>
      <c r="R52" s="1" t="s">
        <v>205</v>
      </c>
      <c r="S52" s="1" t="s">
        <v>306</v>
      </c>
      <c r="T52" s="1" t="s">
        <v>16</v>
      </c>
    </row>
    <row r="53" spans="1:20" ht="30" customHeight="1" x14ac:dyDescent="0.25">
      <c r="A53" s="1">
        <v>50</v>
      </c>
      <c r="B53" s="1" t="s">
        <v>30</v>
      </c>
      <c r="C53" s="1" t="s">
        <v>31</v>
      </c>
      <c r="D53" s="1" t="s">
        <v>74</v>
      </c>
      <c r="E53" s="20">
        <v>2977</v>
      </c>
      <c r="F53" s="1" t="s">
        <v>306</v>
      </c>
      <c r="G53" s="1" t="s">
        <v>306</v>
      </c>
      <c r="H53" s="1" t="s">
        <v>306</v>
      </c>
      <c r="I53" s="1">
        <v>22</v>
      </c>
      <c r="J53" s="1" t="s">
        <v>205</v>
      </c>
      <c r="K53" s="1" t="s">
        <v>306</v>
      </c>
      <c r="L53" s="1" t="s">
        <v>205</v>
      </c>
      <c r="M53" s="1">
        <v>8</v>
      </c>
      <c r="N53" s="1" t="s">
        <v>205</v>
      </c>
      <c r="O53" s="1" t="s">
        <v>306</v>
      </c>
      <c r="P53" s="1" t="s">
        <v>205</v>
      </c>
      <c r="Q53" s="1" t="s">
        <v>306</v>
      </c>
      <c r="R53" s="1" t="s">
        <v>205</v>
      </c>
      <c r="S53" s="1" t="s">
        <v>306</v>
      </c>
      <c r="T53" s="1" t="s">
        <v>16</v>
      </c>
    </row>
    <row r="54" spans="1:20" ht="30" customHeight="1" x14ac:dyDescent="0.25">
      <c r="A54" s="1">
        <v>51</v>
      </c>
      <c r="B54" s="1" t="s">
        <v>30</v>
      </c>
      <c r="C54" s="1" t="s">
        <v>31</v>
      </c>
      <c r="D54" s="1" t="s">
        <v>75</v>
      </c>
      <c r="E54" s="18">
        <v>2977</v>
      </c>
      <c r="F54" s="1" t="s">
        <v>306</v>
      </c>
      <c r="G54" s="1" t="s">
        <v>306</v>
      </c>
      <c r="H54" s="1" t="s">
        <v>306</v>
      </c>
      <c r="I54" s="1" t="s">
        <v>306</v>
      </c>
      <c r="J54" s="1" t="s">
        <v>205</v>
      </c>
      <c r="K54" s="1" t="s">
        <v>306</v>
      </c>
      <c r="L54" s="1" t="s">
        <v>205</v>
      </c>
      <c r="M54" s="1">
        <v>3</v>
      </c>
      <c r="N54" s="1" t="s">
        <v>205</v>
      </c>
      <c r="O54" s="1">
        <v>2</v>
      </c>
      <c r="P54" s="1" t="s">
        <v>205</v>
      </c>
      <c r="Q54" s="1" t="s">
        <v>306</v>
      </c>
      <c r="R54" s="1" t="s">
        <v>205</v>
      </c>
      <c r="S54" s="1" t="s">
        <v>306</v>
      </c>
      <c r="T54" s="1" t="s">
        <v>16</v>
      </c>
    </row>
    <row r="55" spans="1:20" ht="30" customHeight="1" x14ac:dyDescent="0.25">
      <c r="A55" s="1">
        <v>52</v>
      </c>
      <c r="B55" s="1" t="s">
        <v>30</v>
      </c>
      <c r="C55" s="1" t="s">
        <v>31</v>
      </c>
      <c r="D55" s="1" t="s">
        <v>76</v>
      </c>
      <c r="E55" s="20">
        <v>2977</v>
      </c>
      <c r="F55" s="1" t="s">
        <v>306</v>
      </c>
      <c r="G55" s="1" t="s">
        <v>306</v>
      </c>
      <c r="H55" s="1" t="s">
        <v>306</v>
      </c>
      <c r="I55" s="1" t="s">
        <v>306</v>
      </c>
      <c r="J55" s="1" t="s">
        <v>205</v>
      </c>
      <c r="K55" s="1" t="s">
        <v>306</v>
      </c>
      <c r="L55" s="1" t="s">
        <v>205</v>
      </c>
      <c r="M55" s="1">
        <v>6</v>
      </c>
      <c r="N55" s="1" t="s">
        <v>205</v>
      </c>
      <c r="O55" s="1" t="s">
        <v>306</v>
      </c>
      <c r="P55" s="1" t="s">
        <v>205</v>
      </c>
      <c r="Q55" s="1" t="s">
        <v>306</v>
      </c>
      <c r="R55" s="1" t="s">
        <v>205</v>
      </c>
      <c r="S55" s="1" t="s">
        <v>306</v>
      </c>
      <c r="T55" s="1" t="s">
        <v>16</v>
      </c>
    </row>
    <row r="56" spans="1:20" ht="30" customHeight="1" x14ac:dyDescent="0.25">
      <c r="A56" s="1">
        <v>53</v>
      </c>
      <c r="B56" s="1" t="s">
        <v>30</v>
      </c>
      <c r="C56" s="1" t="s">
        <v>31</v>
      </c>
      <c r="D56" s="1" t="s">
        <v>77</v>
      </c>
      <c r="E56" s="20">
        <v>2977</v>
      </c>
      <c r="F56" s="1" t="s">
        <v>306</v>
      </c>
      <c r="G56" s="1" t="s">
        <v>306</v>
      </c>
      <c r="H56" s="1" t="s">
        <v>306</v>
      </c>
      <c r="I56" s="1" t="s">
        <v>306</v>
      </c>
      <c r="J56" s="1" t="s">
        <v>205</v>
      </c>
      <c r="K56" s="1" t="s">
        <v>306</v>
      </c>
      <c r="L56" s="1" t="s">
        <v>205</v>
      </c>
      <c r="M56" s="1">
        <v>10</v>
      </c>
      <c r="N56" s="1" t="s">
        <v>205</v>
      </c>
      <c r="O56" s="1">
        <v>63</v>
      </c>
      <c r="P56" s="1" t="s">
        <v>205</v>
      </c>
      <c r="Q56" s="1" t="s">
        <v>306</v>
      </c>
      <c r="R56" s="1" t="s">
        <v>205</v>
      </c>
      <c r="S56" s="1" t="s">
        <v>306</v>
      </c>
      <c r="T56" s="1" t="s">
        <v>16</v>
      </c>
    </row>
    <row r="57" spans="1:20" ht="30" customHeight="1" x14ac:dyDescent="0.25">
      <c r="A57" s="1">
        <v>54</v>
      </c>
      <c r="B57" s="1" t="s">
        <v>30</v>
      </c>
      <c r="C57" s="1" t="s">
        <v>31</v>
      </c>
      <c r="D57" s="1" t="s">
        <v>78</v>
      </c>
      <c r="E57" s="18">
        <v>2977</v>
      </c>
      <c r="F57" s="1" t="s">
        <v>306</v>
      </c>
      <c r="G57" s="1" t="s">
        <v>306</v>
      </c>
      <c r="H57" s="1" t="s">
        <v>306</v>
      </c>
      <c r="I57" s="1" t="s">
        <v>306</v>
      </c>
      <c r="J57" s="1" t="s">
        <v>205</v>
      </c>
      <c r="K57" s="1" t="s">
        <v>306</v>
      </c>
      <c r="L57" s="1" t="s">
        <v>205</v>
      </c>
      <c r="M57" s="1">
        <v>185</v>
      </c>
      <c r="N57" s="1" t="s">
        <v>205</v>
      </c>
      <c r="O57" s="1" t="s">
        <v>306</v>
      </c>
      <c r="P57" s="1" t="s">
        <v>205</v>
      </c>
      <c r="Q57" s="1" t="s">
        <v>306</v>
      </c>
      <c r="R57" s="1" t="s">
        <v>205</v>
      </c>
      <c r="S57" s="1" t="s">
        <v>306</v>
      </c>
      <c r="T57" s="1" t="s">
        <v>16</v>
      </c>
    </row>
    <row r="58" spans="1:20" ht="30" customHeight="1" x14ac:dyDescent="0.25">
      <c r="A58" s="1">
        <v>55</v>
      </c>
      <c r="B58" s="1" t="s">
        <v>30</v>
      </c>
      <c r="C58" s="1" t="s">
        <v>31</v>
      </c>
      <c r="D58" s="1" t="s">
        <v>79</v>
      </c>
      <c r="E58" s="20">
        <v>2977</v>
      </c>
      <c r="F58" s="1" t="s">
        <v>306</v>
      </c>
      <c r="G58" s="1" t="s">
        <v>306</v>
      </c>
      <c r="H58" s="1" t="s">
        <v>306</v>
      </c>
      <c r="I58" s="1" t="s">
        <v>306</v>
      </c>
      <c r="J58" s="1" t="s">
        <v>205</v>
      </c>
      <c r="K58" s="1" t="s">
        <v>306</v>
      </c>
      <c r="L58" s="1" t="s">
        <v>205</v>
      </c>
      <c r="M58" s="1">
        <v>15</v>
      </c>
      <c r="N58" s="1" t="s">
        <v>205</v>
      </c>
      <c r="O58" s="1" t="s">
        <v>306</v>
      </c>
      <c r="P58" s="1" t="s">
        <v>205</v>
      </c>
      <c r="Q58" s="1" t="s">
        <v>306</v>
      </c>
      <c r="R58" s="1" t="s">
        <v>205</v>
      </c>
      <c r="S58" s="1" t="s">
        <v>306</v>
      </c>
      <c r="T58" s="1" t="s">
        <v>16</v>
      </c>
    </row>
    <row r="59" spans="1:20" ht="30" customHeight="1" x14ac:dyDescent="0.25">
      <c r="A59" s="1">
        <v>56</v>
      </c>
      <c r="B59" s="1" t="s">
        <v>30</v>
      </c>
      <c r="C59" s="1" t="s">
        <v>31</v>
      </c>
      <c r="D59" s="1" t="s">
        <v>80</v>
      </c>
      <c r="E59" s="20">
        <v>2977</v>
      </c>
      <c r="F59" s="1" t="s">
        <v>306</v>
      </c>
      <c r="G59" s="1" t="s">
        <v>306</v>
      </c>
      <c r="H59" s="1" t="s">
        <v>306</v>
      </c>
      <c r="I59" s="1" t="s">
        <v>306</v>
      </c>
      <c r="J59" s="1" t="s">
        <v>205</v>
      </c>
      <c r="K59" s="1" t="s">
        <v>306</v>
      </c>
      <c r="L59" s="1" t="s">
        <v>205</v>
      </c>
      <c r="M59" s="1">
        <v>5</v>
      </c>
      <c r="N59" s="1" t="s">
        <v>205</v>
      </c>
      <c r="O59" s="1" t="s">
        <v>306</v>
      </c>
      <c r="P59" s="1" t="s">
        <v>205</v>
      </c>
      <c r="Q59" s="1" t="s">
        <v>306</v>
      </c>
      <c r="R59" s="1" t="s">
        <v>205</v>
      </c>
      <c r="S59" s="1" t="s">
        <v>306</v>
      </c>
      <c r="T59" s="1" t="s">
        <v>16</v>
      </c>
    </row>
    <row r="60" spans="1:20" ht="30" customHeight="1" x14ac:dyDescent="0.25">
      <c r="A60" s="1">
        <v>57</v>
      </c>
      <c r="B60" s="1" t="s">
        <v>30</v>
      </c>
      <c r="C60" s="1" t="s">
        <v>31</v>
      </c>
      <c r="D60" s="1" t="s">
        <v>81</v>
      </c>
      <c r="E60" s="18">
        <v>2977</v>
      </c>
      <c r="F60" s="1" t="s">
        <v>306</v>
      </c>
      <c r="G60" s="1" t="s">
        <v>306</v>
      </c>
      <c r="H60" s="1" t="s">
        <v>306</v>
      </c>
      <c r="I60" s="1" t="s">
        <v>306</v>
      </c>
      <c r="J60" s="1" t="s">
        <v>205</v>
      </c>
      <c r="K60" s="1" t="s">
        <v>306</v>
      </c>
      <c r="L60" s="1" t="s">
        <v>205</v>
      </c>
      <c r="M60" s="1">
        <v>5</v>
      </c>
      <c r="N60" s="1" t="s">
        <v>205</v>
      </c>
      <c r="O60" s="1" t="s">
        <v>306</v>
      </c>
      <c r="P60" s="1" t="s">
        <v>205</v>
      </c>
      <c r="Q60" s="1" t="s">
        <v>306</v>
      </c>
      <c r="R60" s="1" t="s">
        <v>205</v>
      </c>
      <c r="S60" s="1" t="s">
        <v>306</v>
      </c>
      <c r="T60" s="1" t="s">
        <v>16</v>
      </c>
    </row>
    <row r="61" spans="1:20" ht="30" customHeight="1" x14ac:dyDescent="0.25">
      <c r="A61" s="1">
        <v>58</v>
      </c>
      <c r="B61" s="1" t="s">
        <v>30</v>
      </c>
      <c r="C61" s="1" t="s">
        <v>31</v>
      </c>
      <c r="D61" s="1" t="s">
        <v>82</v>
      </c>
      <c r="E61" s="20">
        <v>2977</v>
      </c>
      <c r="F61" s="1" t="s">
        <v>306</v>
      </c>
      <c r="G61" s="1" t="s">
        <v>306</v>
      </c>
      <c r="H61" s="1" t="s">
        <v>306</v>
      </c>
      <c r="I61" s="1" t="s">
        <v>306</v>
      </c>
      <c r="J61" s="1" t="s">
        <v>205</v>
      </c>
      <c r="K61" s="1" t="s">
        <v>306</v>
      </c>
      <c r="L61" s="1" t="s">
        <v>205</v>
      </c>
      <c r="M61" s="1">
        <v>58</v>
      </c>
      <c r="N61" s="1" t="s">
        <v>205</v>
      </c>
      <c r="O61" s="1" t="s">
        <v>306</v>
      </c>
      <c r="P61" s="1" t="s">
        <v>205</v>
      </c>
      <c r="Q61" s="1" t="s">
        <v>306</v>
      </c>
      <c r="R61" s="1" t="s">
        <v>205</v>
      </c>
      <c r="S61" s="1" t="s">
        <v>306</v>
      </c>
      <c r="T61" s="1" t="s">
        <v>16</v>
      </c>
    </row>
    <row r="62" spans="1:20" ht="30" customHeight="1" x14ac:dyDescent="0.25">
      <c r="A62" s="1">
        <v>59</v>
      </c>
      <c r="B62" s="1" t="s">
        <v>30</v>
      </c>
      <c r="C62" s="1" t="s">
        <v>31</v>
      </c>
      <c r="D62" s="1" t="s">
        <v>83</v>
      </c>
      <c r="E62" s="20">
        <v>2977</v>
      </c>
      <c r="F62" s="1" t="s">
        <v>306</v>
      </c>
      <c r="G62" s="1" t="s">
        <v>306</v>
      </c>
      <c r="H62" s="1" t="s">
        <v>306</v>
      </c>
      <c r="I62" s="1" t="s">
        <v>306</v>
      </c>
      <c r="J62" s="1" t="s">
        <v>205</v>
      </c>
      <c r="K62" s="1" t="s">
        <v>306</v>
      </c>
      <c r="L62" s="1" t="s">
        <v>205</v>
      </c>
      <c r="M62" s="1">
        <v>26</v>
      </c>
      <c r="N62" s="1" t="s">
        <v>205</v>
      </c>
      <c r="O62" s="1" t="s">
        <v>306</v>
      </c>
      <c r="P62" s="1" t="s">
        <v>205</v>
      </c>
      <c r="Q62" s="1" t="s">
        <v>306</v>
      </c>
      <c r="R62" s="1" t="s">
        <v>205</v>
      </c>
      <c r="S62" s="1" t="s">
        <v>306</v>
      </c>
      <c r="T62" s="1" t="s">
        <v>16</v>
      </c>
    </row>
    <row r="63" spans="1:20" ht="30" customHeight="1" x14ac:dyDescent="0.25">
      <c r="A63" s="1">
        <v>60</v>
      </c>
      <c r="B63" s="1" t="s">
        <v>30</v>
      </c>
      <c r="C63" s="1" t="s">
        <v>31</v>
      </c>
      <c r="D63" s="1" t="s">
        <v>84</v>
      </c>
      <c r="E63" s="20" t="s">
        <v>85</v>
      </c>
      <c r="F63" s="1" t="s">
        <v>306</v>
      </c>
      <c r="G63" s="1" t="s">
        <v>306</v>
      </c>
      <c r="H63" s="1">
        <v>34593</v>
      </c>
      <c r="I63" s="1">
        <v>117</v>
      </c>
      <c r="J63" s="1" t="s">
        <v>205</v>
      </c>
      <c r="K63" s="1" t="s">
        <v>306</v>
      </c>
      <c r="L63" s="1" t="s">
        <v>205</v>
      </c>
      <c r="M63" s="1">
        <v>91</v>
      </c>
      <c r="N63" s="1" t="s">
        <v>205</v>
      </c>
      <c r="O63" s="1">
        <v>10</v>
      </c>
      <c r="P63" s="1" t="s">
        <v>205</v>
      </c>
      <c r="Q63" s="1" t="s">
        <v>306</v>
      </c>
      <c r="R63" s="1" t="s">
        <v>205</v>
      </c>
      <c r="S63" s="1" t="s">
        <v>306</v>
      </c>
      <c r="T63" s="1" t="s">
        <v>16</v>
      </c>
    </row>
    <row r="64" spans="1:20" ht="30" customHeight="1" x14ac:dyDescent="0.25">
      <c r="A64" s="1">
        <v>61</v>
      </c>
      <c r="B64" s="1" t="s">
        <v>30</v>
      </c>
      <c r="C64" s="1" t="s">
        <v>31</v>
      </c>
      <c r="D64" s="1" t="s">
        <v>86</v>
      </c>
      <c r="E64" s="18">
        <v>2871</v>
      </c>
      <c r="F64" s="1" t="s">
        <v>306</v>
      </c>
      <c r="G64" s="1" t="s">
        <v>306</v>
      </c>
      <c r="H64" s="1" t="s">
        <v>306</v>
      </c>
      <c r="I64" s="1">
        <v>11</v>
      </c>
      <c r="J64" s="1" t="s">
        <v>205</v>
      </c>
      <c r="K64" s="1" t="s">
        <v>306</v>
      </c>
      <c r="L64" s="1" t="s">
        <v>205</v>
      </c>
      <c r="M64" s="1">
        <v>20</v>
      </c>
      <c r="N64" s="1" t="s">
        <v>205</v>
      </c>
      <c r="O64" s="1" t="s">
        <v>306</v>
      </c>
      <c r="P64" s="1" t="s">
        <v>205</v>
      </c>
      <c r="Q64" s="1" t="s">
        <v>306</v>
      </c>
      <c r="R64" s="1" t="s">
        <v>205</v>
      </c>
      <c r="S64" s="1" t="s">
        <v>306</v>
      </c>
      <c r="T64" s="1" t="s">
        <v>16</v>
      </c>
    </row>
    <row r="65" spans="1:20" ht="30" customHeight="1" x14ac:dyDescent="0.25">
      <c r="A65" s="1">
        <v>62</v>
      </c>
      <c r="B65" s="1" t="s">
        <v>30</v>
      </c>
      <c r="C65" s="1" t="s">
        <v>31</v>
      </c>
      <c r="D65" s="1" t="s">
        <v>87</v>
      </c>
      <c r="E65" s="20" t="s">
        <v>61</v>
      </c>
      <c r="F65" s="1" t="s">
        <v>306</v>
      </c>
      <c r="G65" s="1" t="s">
        <v>306</v>
      </c>
      <c r="H65" s="1">
        <v>1363216.9</v>
      </c>
      <c r="I65" s="1">
        <v>1</v>
      </c>
      <c r="J65" s="1" t="s">
        <v>205</v>
      </c>
      <c r="K65" s="1" t="s">
        <v>306</v>
      </c>
      <c r="L65" s="1" t="s">
        <v>205</v>
      </c>
      <c r="M65" s="1">
        <v>5</v>
      </c>
      <c r="N65" s="1" t="s">
        <v>205</v>
      </c>
      <c r="O65" s="1" t="s">
        <v>306</v>
      </c>
      <c r="P65" s="1" t="s">
        <v>205</v>
      </c>
      <c r="Q65" s="1" t="s">
        <v>306</v>
      </c>
      <c r="R65" s="1" t="s">
        <v>205</v>
      </c>
      <c r="S65" s="1" t="s">
        <v>306</v>
      </c>
      <c r="T65" s="1" t="s">
        <v>16</v>
      </c>
    </row>
    <row r="66" spans="1:20" ht="30" customHeight="1" x14ac:dyDescent="0.25">
      <c r="A66" s="1">
        <v>63</v>
      </c>
      <c r="B66" s="1" t="s">
        <v>30</v>
      </c>
      <c r="C66" s="1" t="s">
        <v>31</v>
      </c>
      <c r="D66" s="1" t="s">
        <v>88</v>
      </c>
      <c r="E66" s="20">
        <v>2893</v>
      </c>
      <c r="F66" s="1" t="s">
        <v>306</v>
      </c>
      <c r="G66" s="1" t="s">
        <v>306</v>
      </c>
      <c r="H66" s="1" t="s">
        <v>306</v>
      </c>
      <c r="I66" s="1" t="s">
        <v>306</v>
      </c>
      <c r="J66" s="1" t="s">
        <v>205</v>
      </c>
      <c r="K66" s="1" t="s">
        <v>306</v>
      </c>
      <c r="L66" s="1" t="s">
        <v>205</v>
      </c>
      <c r="M66" s="1">
        <v>2</v>
      </c>
      <c r="N66" s="1" t="s">
        <v>205</v>
      </c>
      <c r="O66" s="1">
        <v>7</v>
      </c>
      <c r="P66" s="1" t="s">
        <v>205</v>
      </c>
      <c r="Q66" s="1" t="s">
        <v>306</v>
      </c>
      <c r="R66" s="1" t="s">
        <v>205</v>
      </c>
      <c r="S66" s="1" t="s">
        <v>306</v>
      </c>
      <c r="T66" s="1" t="s">
        <v>16</v>
      </c>
    </row>
    <row r="67" spans="1:20" ht="30" customHeight="1" x14ac:dyDescent="0.25">
      <c r="A67" s="1">
        <v>64</v>
      </c>
      <c r="B67" s="1" t="s">
        <v>30</v>
      </c>
      <c r="C67" s="1" t="s">
        <v>31</v>
      </c>
      <c r="D67" s="1" t="s">
        <v>89</v>
      </c>
      <c r="E67" s="18">
        <v>2977</v>
      </c>
      <c r="F67" s="1" t="s">
        <v>306</v>
      </c>
      <c r="G67" s="1" t="s">
        <v>306</v>
      </c>
      <c r="H67" s="1" t="s">
        <v>306</v>
      </c>
      <c r="I67" s="1" t="s">
        <v>306</v>
      </c>
      <c r="J67" s="1" t="s">
        <v>205</v>
      </c>
      <c r="K67" s="1" t="s">
        <v>306</v>
      </c>
      <c r="L67" s="1" t="s">
        <v>205</v>
      </c>
      <c r="M67" s="1" t="s">
        <v>306</v>
      </c>
      <c r="N67" s="1" t="s">
        <v>205</v>
      </c>
      <c r="O67" s="1">
        <v>9</v>
      </c>
      <c r="P67" s="1" t="s">
        <v>205</v>
      </c>
      <c r="Q67" s="1" t="s">
        <v>306</v>
      </c>
      <c r="R67" s="1" t="s">
        <v>205</v>
      </c>
      <c r="S67" s="1" t="s">
        <v>306</v>
      </c>
      <c r="T67" s="1" t="s">
        <v>16</v>
      </c>
    </row>
    <row r="68" spans="1:20" ht="30" customHeight="1" x14ac:dyDescent="0.25">
      <c r="A68" s="1">
        <v>65</v>
      </c>
      <c r="B68" s="1" t="s">
        <v>30</v>
      </c>
      <c r="C68" s="1" t="s">
        <v>31</v>
      </c>
      <c r="D68" s="1" t="s">
        <v>90</v>
      </c>
      <c r="E68" s="20">
        <v>2977</v>
      </c>
      <c r="F68" s="1" t="s">
        <v>306</v>
      </c>
      <c r="G68" s="1" t="s">
        <v>306</v>
      </c>
      <c r="H68" s="1" t="s">
        <v>306</v>
      </c>
      <c r="I68" s="1" t="s">
        <v>306</v>
      </c>
      <c r="J68" s="1" t="s">
        <v>205</v>
      </c>
      <c r="K68" s="1" t="s">
        <v>306</v>
      </c>
      <c r="L68" s="1" t="s">
        <v>205</v>
      </c>
      <c r="M68" s="1" t="s">
        <v>306</v>
      </c>
      <c r="N68" s="1" t="s">
        <v>205</v>
      </c>
      <c r="O68" s="1">
        <v>80</v>
      </c>
      <c r="P68" s="1" t="s">
        <v>205</v>
      </c>
      <c r="Q68" s="1" t="s">
        <v>306</v>
      </c>
      <c r="R68" s="1" t="s">
        <v>205</v>
      </c>
      <c r="S68" s="1" t="s">
        <v>306</v>
      </c>
      <c r="T68" s="1" t="s">
        <v>16</v>
      </c>
    </row>
    <row r="69" spans="1:20" ht="30" customHeight="1" x14ac:dyDescent="0.25">
      <c r="A69" s="1">
        <v>66</v>
      </c>
      <c r="B69" s="1" t="s">
        <v>30</v>
      </c>
      <c r="C69" s="1" t="s">
        <v>31</v>
      </c>
      <c r="D69" s="1" t="s">
        <v>91</v>
      </c>
      <c r="E69" s="18">
        <v>2977</v>
      </c>
      <c r="F69" s="1" t="s">
        <v>306</v>
      </c>
      <c r="G69" s="1" t="s">
        <v>306</v>
      </c>
      <c r="H69" s="1" t="s">
        <v>306</v>
      </c>
      <c r="I69" s="1">
        <v>185</v>
      </c>
      <c r="J69" s="1" t="s">
        <v>205</v>
      </c>
      <c r="K69" s="1" t="s">
        <v>306</v>
      </c>
      <c r="L69" s="1" t="s">
        <v>205</v>
      </c>
      <c r="M69" s="1" t="s">
        <v>306</v>
      </c>
      <c r="N69" s="1" t="s">
        <v>205</v>
      </c>
      <c r="O69" s="1">
        <v>124</v>
      </c>
      <c r="P69" s="1" t="s">
        <v>205</v>
      </c>
      <c r="Q69" s="1" t="s">
        <v>306</v>
      </c>
      <c r="R69" s="1" t="s">
        <v>205</v>
      </c>
      <c r="S69" s="1" t="s">
        <v>306</v>
      </c>
      <c r="T69" s="1" t="s">
        <v>16</v>
      </c>
    </row>
    <row r="70" spans="1:20" ht="30" customHeight="1" x14ac:dyDescent="0.25">
      <c r="A70" s="1">
        <v>67</v>
      </c>
      <c r="B70" s="1" t="s">
        <v>30</v>
      </c>
      <c r="C70" s="1" t="s">
        <v>31</v>
      </c>
      <c r="D70" s="1" t="s">
        <v>92</v>
      </c>
      <c r="E70" s="20">
        <v>2977</v>
      </c>
      <c r="F70" s="1" t="s">
        <v>306</v>
      </c>
      <c r="G70" s="1" t="s">
        <v>306</v>
      </c>
      <c r="H70" s="1" t="s">
        <v>306</v>
      </c>
      <c r="I70" s="1">
        <v>8</v>
      </c>
      <c r="J70" s="1" t="s">
        <v>205</v>
      </c>
      <c r="K70" s="1" t="s">
        <v>306</v>
      </c>
      <c r="L70" s="1" t="s">
        <v>205</v>
      </c>
      <c r="M70" s="1" t="s">
        <v>306</v>
      </c>
      <c r="N70" s="1" t="s">
        <v>205</v>
      </c>
      <c r="O70" s="1">
        <v>5</v>
      </c>
      <c r="P70" s="1" t="s">
        <v>205</v>
      </c>
      <c r="Q70" s="1" t="s">
        <v>306</v>
      </c>
      <c r="R70" s="1" t="s">
        <v>205</v>
      </c>
      <c r="S70" s="1" t="s">
        <v>306</v>
      </c>
      <c r="T70" s="1" t="s">
        <v>16</v>
      </c>
    </row>
    <row r="71" spans="1:20" ht="30" customHeight="1" x14ac:dyDescent="0.25">
      <c r="A71" s="1">
        <v>68</v>
      </c>
      <c r="B71" s="1" t="s">
        <v>30</v>
      </c>
      <c r="C71" s="1" t="s">
        <v>31</v>
      </c>
      <c r="D71" s="1" t="s">
        <v>35</v>
      </c>
      <c r="E71" s="20">
        <v>2977</v>
      </c>
      <c r="F71" s="1" t="s">
        <v>306</v>
      </c>
      <c r="G71" s="1" t="s">
        <v>306</v>
      </c>
      <c r="H71" s="1" t="s">
        <v>306</v>
      </c>
      <c r="I71" s="1" t="s">
        <v>306</v>
      </c>
      <c r="J71" s="1" t="s">
        <v>205</v>
      </c>
      <c r="K71" s="1" t="s">
        <v>306</v>
      </c>
      <c r="L71" s="1" t="s">
        <v>205</v>
      </c>
      <c r="M71" s="1" t="s">
        <v>306</v>
      </c>
      <c r="N71" s="1" t="s">
        <v>205</v>
      </c>
      <c r="O71" s="1">
        <v>20133</v>
      </c>
      <c r="P71" s="1" t="s">
        <v>205</v>
      </c>
      <c r="Q71" s="1" t="s">
        <v>306</v>
      </c>
      <c r="R71" s="1" t="s">
        <v>205</v>
      </c>
      <c r="S71" s="1" t="s">
        <v>306</v>
      </c>
      <c r="T71" s="1" t="s">
        <v>16</v>
      </c>
    </row>
    <row r="72" spans="1:20" ht="30" customHeight="1" x14ac:dyDescent="0.25">
      <c r="A72" s="1">
        <v>69</v>
      </c>
      <c r="B72" s="1" t="s">
        <v>30</v>
      </c>
      <c r="C72" s="1" t="s">
        <v>31</v>
      </c>
      <c r="D72" s="1" t="s">
        <v>93</v>
      </c>
      <c r="E72" s="18">
        <v>2977</v>
      </c>
      <c r="F72" s="1" t="s">
        <v>306</v>
      </c>
      <c r="G72" s="1" t="s">
        <v>306</v>
      </c>
      <c r="H72" s="1" t="s">
        <v>306</v>
      </c>
      <c r="I72" s="1" t="s">
        <v>306</v>
      </c>
      <c r="J72" s="1" t="s">
        <v>205</v>
      </c>
      <c r="K72" s="1" t="s">
        <v>306</v>
      </c>
      <c r="L72" s="1" t="s">
        <v>205</v>
      </c>
      <c r="M72" s="1" t="s">
        <v>306</v>
      </c>
      <c r="N72" s="1" t="s">
        <v>205</v>
      </c>
      <c r="O72" s="1">
        <v>15</v>
      </c>
      <c r="P72" s="1" t="s">
        <v>205</v>
      </c>
      <c r="Q72" s="1" t="s">
        <v>306</v>
      </c>
      <c r="R72" s="1" t="s">
        <v>205</v>
      </c>
      <c r="S72" s="1" t="s">
        <v>306</v>
      </c>
      <c r="T72" s="1" t="s">
        <v>16</v>
      </c>
    </row>
    <row r="73" spans="1:20" ht="30" customHeight="1" x14ac:dyDescent="0.25">
      <c r="A73" s="1">
        <v>70</v>
      </c>
      <c r="B73" s="1" t="s">
        <v>30</v>
      </c>
      <c r="C73" s="1" t="s">
        <v>31</v>
      </c>
      <c r="D73" s="1" t="s">
        <v>94</v>
      </c>
      <c r="E73" s="20">
        <v>2977</v>
      </c>
      <c r="F73" s="1" t="s">
        <v>306</v>
      </c>
      <c r="G73" s="1" t="s">
        <v>306</v>
      </c>
      <c r="H73" s="1" t="s">
        <v>306</v>
      </c>
      <c r="I73" s="1" t="s">
        <v>306</v>
      </c>
      <c r="J73" s="1" t="s">
        <v>205</v>
      </c>
      <c r="K73" s="1" t="s">
        <v>306</v>
      </c>
      <c r="L73" s="1" t="s">
        <v>205</v>
      </c>
      <c r="M73" s="1" t="s">
        <v>306</v>
      </c>
      <c r="N73" s="1" t="s">
        <v>205</v>
      </c>
      <c r="O73" s="1">
        <v>39</v>
      </c>
      <c r="P73" s="1" t="s">
        <v>205</v>
      </c>
      <c r="Q73" s="1" t="s">
        <v>306</v>
      </c>
      <c r="R73" s="1" t="s">
        <v>205</v>
      </c>
      <c r="S73" s="1" t="s">
        <v>306</v>
      </c>
      <c r="T73" s="1" t="s">
        <v>16</v>
      </c>
    </row>
    <row r="74" spans="1:20" ht="30" customHeight="1" x14ac:dyDescent="0.25">
      <c r="A74" s="1">
        <v>71</v>
      </c>
      <c r="B74" s="1" t="s">
        <v>30</v>
      </c>
      <c r="C74" s="1" t="s">
        <v>31</v>
      </c>
      <c r="D74" s="1" t="s">
        <v>95</v>
      </c>
      <c r="E74" s="20">
        <v>2977</v>
      </c>
      <c r="F74" s="1" t="s">
        <v>306</v>
      </c>
      <c r="G74" s="1" t="s">
        <v>306</v>
      </c>
      <c r="H74" s="1" t="s">
        <v>306</v>
      </c>
      <c r="I74" s="1" t="s">
        <v>306</v>
      </c>
      <c r="J74" s="1" t="s">
        <v>205</v>
      </c>
      <c r="K74" s="1" t="s">
        <v>306</v>
      </c>
      <c r="L74" s="1" t="s">
        <v>205</v>
      </c>
      <c r="M74" s="1" t="s">
        <v>306</v>
      </c>
      <c r="N74" s="1" t="s">
        <v>205</v>
      </c>
      <c r="O74" s="1">
        <v>91</v>
      </c>
      <c r="P74" s="1" t="s">
        <v>205</v>
      </c>
      <c r="Q74" s="1" t="s">
        <v>306</v>
      </c>
      <c r="R74" s="1" t="s">
        <v>205</v>
      </c>
      <c r="S74" s="1" t="s">
        <v>306</v>
      </c>
      <c r="T74" s="1" t="s">
        <v>16</v>
      </c>
    </row>
    <row r="75" spans="1:20" ht="30" customHeight="1" x14ac:dyDescent="0.25">
      <c r="A75" s="1">
        <v>72</v>
      </c>
      <c r="B75" s="1" t="s">
        <v>30</v>
      </c>
      <c r="C75" s="1" t="s">
        <v>31</v>
      </c>
      <c r="D75" s="1" t="s">
        <v>96</v>
      </c>
      <c r="E75" s="20">
        <v>2977</v>
      </c>
      <c r="F75" s="1" t="s">
        <v>306</v>
      </c>
      <c r="G75" s="1" t="s">
        <v>306</v>
      </c>
      <c r="H75" s="1" t="s">
        <v>306</v>
      </c>
      <c r="I75" s="1" t="s">
        <v>306</v>
      </c>
      <c r="J75" s="1" t="s">
        <v>205</v>
      </c>
      <c r="K75" s="1" t="s">
        <v>306</v>
      </c>
      <c r="L75" s="1" t="s">
        <v>205</v>
      </c>
      <c r="M75" s="1" t="s">
        <v>306</v>
      </c>
      <c r="N75" s="1" t="s">
        <v>205</v>
      </c>
      <c r="O75" s="1">
        <v>49</v>
      </c>
      <c r="P75" s="1" t="s">
        <v>205</v>
      </c>
      <c r="Q75" s="1" t="s">
        <v>306</v>
      </c>
      <c r="R75" s="1" t="s">
        <v>205</v>
      </c>
      <c r="S75" s="1" t="s">
        <v>306</v>
      </c>
      <c r="T75" s="1" t="s">
        <v>16</v>
      </c>
    </row>
    <row r="76" spans="1:20" ht="30" customHeight="1" x14ac:dyDescent="0.25">
      <c r="A76" s="1">
        <v>73</v>
      </c>
      <c r="B76" s="1" t="s">
        <v>30</v>
      </c>
      <c r="C76" s="1" t="s">
        <v>31</v>
      </c>
      <c r="D76" s="1" t="s">
        <v>97</v>
      </c>
      <c r="E76" s="20">
        <v>2977</v>
      </c>
      <c r="F76" s="1" t="s">
        <v>306</v>
      </c>
      <c r="G76" s="1" t="s">
        <v>306</v>
      </c>
      <c r="H76" s="1" t="s">
        <v>306</v>
      </c>
      <c r="I76" s="1" t="s">
        <v>306</v>
      </c>
      <c r="J76" s="1" t="s">
        <v>205</v>
      </c>
      <c r="K76" s="1" t="s">
        <v>306</v>
      </c>
      <c r="L76" s="1" t="s">
        <v>205</v>
      </c>
      <c r="M76" s="1" t="s">
        <v>306</v>
      </c>
      <c r="N76" s="1" t="s">
        <v>205</v>
      </c>
      <c r="O76" s="1">
        <v>22</v>
      </c>
      <c r="P76" s="1" t="s">
        <v>205</v>
      </c>
      <c r="Q76" s="1" t="s">
        <v>306</v>
      </c>
      <c r="R76" s="1" t="s">
        <v>205</v>
      </c>
      <c r="S76" s="1" t="s">
        <v>306</v>
      </c>
      <c r="T76" s="1" t="s">
        <v>16</v>
      </c>
    </row>
    <row r="77" spans="1:20" ht="30" customHeight="1" x14ac:dyDescent="0.25">
      <c r="A77" s="1">
        <v>74</v>
      </c>
      <c r="B77" s="1" t="s">
        <v>30</v>
      </c>
      <c r="C77" s="1" t="s">
        <v>31</v>
      </c>
      <c r="D77" s="1" t="s">
        <v>98</v>
      </c>
      <c r="E77" s="18">
        <v>2977</v>
      </c>
      <c r="F77" s="1" t="s">
        <v>306</v>
      </c>
      <c r="G77" s="1" t="s">
        <v>306</v>
      </c>
      <c r="H77" s="1" t="s">
        <v>306</v>
      </c>
      <c r="I77" s="1" t="s">
        <v>306</v>
      </c>
      <c r="J77" s="1" t="s">
        <v>205</v>
      </c>
      <c r="K77" s="1" t="s">
        <v>306</v>
      </c>
      <c r="L77" s="1" t="s">
        <v>205</v>
      </c>
      <c r="M77" s="1" t="s">
        <v>306</v>
      </c>
      <c r="N77" s="1" t="s">
        <v>205</v>
      </c>
      <c r="O77" s="1">
        <v>77</v>
      </c>
      <c r="P77" s="1" t="s">
        <v>205</v>
      </c>
      <c r="Q77" s="1" t="s">
        <v>306</v>
      </c>
      <c r="R77" s="1" t="s">
        <v>205</v>
      </c>
      <c r="S77" s="1" t="s">
        <v>306</v>
      </c>
      <c r="T77" s="1" t="s">
        <v>16</v>
      </c>
    </row>
    <row r="78" spans="1:20" ht="30" customHeight="1" x14ac:dyDescent="0.25">
      <c r="A78" s="1">
        <v>75</v>
      </c>
      <c r="B78" s="1" t="s">
        <v>30</v>
      </c>
      <c r="C78" s="1" t="s">
        <v>31</v>
      </c>
      <c r="D78" s="1" t="s">
        <v>99</v>
      </c>
      <c r="E78" s="20">
        <v>2977</v>
      </c>
      <c r="F78" s="1" t="s">
        <v>306</v>
      </c>
      <c r="G78" s="1" t="s">
        <v>306</v>
      </c>
      <c r="H78" s="1" t="s">
        <v>306</v>
      </c>
      <c r="I78" s="1" t="s">
        <v>306</v>
      </c>
      <c r="J78" s="1" t="s">
        <v>205</v>
      </c>
      <c r="K78" s="1" t="s">
        <v>306</v>
      </c>
      <c r="L78" s="1" t="s">
        <v>205</v>
      </c>
      <c r="M78" s="1" t="s">
        <v>306</v>
      </c>
      <c r="N78" s="1" t="s">
        <v>205</v>
      </c>
      <c r="O78" s="1">
        <v>29</v>
      </c>
      <c r="P78" s="1" t="s">
        <v>205</v>
      </c>
      <c r="Q78" s="1" t="s">
        <v>306</v>
      </c>
      <c r="R78" s="1" t="s">
        <v>205</v>
      </c>
      <c r="S78" s="1" t="s">
        <v>306</v>
      </c>
      <c r="T78" s="1" t="s">
        <v>16</v>
      </c>
    </row>
    <row r="79" spans="1:20" ht="30" customHeight="1" x14ac:dyDescent="0.25">
      <c r="A79" s="1">
        <v>76</v>
      </c>
      <c r="B79" s="1" t="s">
        <v>30</v>
      </c>
      <c r="C79" s="1" t="s">
        <v>31</v>
      </c>
      <c r="D79" s="1" t="s">
        <v>100</v>
      </c>
      <c r="E79" s="18">
        <v>2977</v>
      </c>
      <c r="F79" s="1" t="s">
        <v>306</v>
      </c>
      <c r="G79" s="1" t="s">
        <v>306</v>
      </c>
      <c r="H79" s="1" t="s">
        <v>306</v>
      </c>
      <c r="I79" s="1" t="s">
        <v>306</v>
      </c>
      <c r="J79" s="1" t="s">
        <v>205</v>
      </c>
      <c r="K79" s="1" t="s">
        <v>306</v>
      </c>
      <c r="L79" s="1" t="s">
        <v>205</v>
      </c>
      <c r="M79" s="1" t="s">
        <v>306</v>
      </c>
      <c r="N79" s="1" t="s">
        <v>205</v>
      </c>
      <c r="O79" s="1">
        <v>34</v>
      </c>
      <c r="P79" s="1" t="s">
        <v>205</v>
      </c>
      <c r="Q79" s="1" t="s">
        <v>306</v>
      </c>
      <c r="R79" s="1" t="s">
        <v>205</v>
      </c>
      <c r="S79" s="1" t="s">
        <v>306</v>
      </c>
      <c r="T79" s="1" t="s">
        <v>16</v>
      </c>
    </row>
    <row r="80" spans="1:20" ht="30" customHeight="1" x14ac:dyDescent="0.25">
      <c r="A80" s="1">
        <v>77</v>
      </c>
      <c r="B80" s="1" t="s">
        <v>30</v>
      </c>
      <c r="C80" s="1" t="s">
        <v>31</v>
      </c>
      <c r="D80" s="1" t="s">
        <v>101</v>
      </c>
      <c r="E80" s="20">
        <v>2977</v>
      </c>
      <c r="F80" s="1" t="s">
        <v>306</v>
      </c>
      <c r="G80" s="1" t="s">
        <v>306</v>
      </c>
      <c r="H80" s="1" t="s">
        <v>306</v>
      </c>
      <c r="I80" s="1" t="s">
        <v>306</v>
      </c>
      <c r="J80" s="1" t="s">
        <v>205</v>
      </c>
      <c r="K80" s="1" t="s">
        <v>306</v>
      </c>
      <c r="L80" s="1" t="s">
        <v>205</v>
      </c>
      <c r="M80" s="1" t="s">
        <v>306</v>
      </c>
      <c r="N80" s="1" t="s">
        <v>205</v>
      </c>
      <c r="O80" s="1">
        <v>91</v>
      </c>
      <c r="P80" s="1" t="s">
        <v>205</v>
      </c>
      <c r="Q80" s="1" t="s">
        <v>306</v>
      </c>
      <c r="R80" s="1" t="s">
        <v>205</v>
      </c>
      <c r="S80" s="1" t="s">
        <v>306</v>
      </c>
      <c r="T80" s="1" t="s">
        <v>16</v>
      </c>
    </row>
    <row r="81" spans="1:20" ht="30" customHeight="1" x14ac:dyDescent="0.25">
      <c r="A81" s="1">
        <v>78</v>
      </c>
      <c r="B81" s="1" t="s">
        <v>30</v>
      </c>
      <c r="C81" s="1" t="s">
        <v>31</v>
      </c>
      <c r="D81" s="1" t="s">
        <v>42</v>
      </c>
      <c r="E81" s="18">
        <v>2977</v>
      </c>
      <c r="F81" s="1" t="s">
        <v>306</v>
      </c>
      <c r="G81" s="1" t="s">
        <v>306</v>
      </c>
      <c r="H81" s="1" t="s">
        <v>306</v>
      </c>
      <c r="I81" s="1" t="s">
        <v>306</v>
      </c>
      <c r="J81" s="1" t="s">
        <v>205</v>
      </c>
      <c r="K81" s="1" t="s">
        <v>306</v>
      </c>
      <c r="L81" s="1" t="s">
        <v>205</v>
      </c>
      <c r="M81" s="1" t="s">
        <v>306</v>
      </c>
      <c r="N81" s="1" t="s">
        <v>205</v>
      </c>
      <c r="O81" s="1">
        <v>320</v>
      </c>
      <c r="P81" s="1" t="s">
        <v>205</v>
      </c>
      <c r="Q81" s="1" t="s">
        <v>306</v>
      </c>
      <c r="R81" s="1" t="s">
        <v>205</v>
      </c>
      <c r="S81" s="1" t="s">
        <v>306</v>
      </c>
      <c r="T81" s="1" t="s">
        <v>16</v>
      </c>
    </row>
    <row r="82" spans="1:20" ht="30" customHeight="1" x14ac:dyDescent="0.25">
      <c r="A82" s="1">
        <v>79</v>
      </c>
      <c r="B82" s="1" t="s">
        <v>30</v>
      </c>
      <c r="C82" s="1" t="s">
        <v>31</v>
      </c>
      <c r="D82" s="1" t="s">
        <v>43</v>
      </c>
      <c r="E82" s="20">
        <v>2977</v>
      </c>
      <c r="F82" s="1" t="s">
        <v>306</v>
      </c>
      <c r="G82" s="1" t="s">
        <v>306</v>
      </c>
      <c r="H82" s="1" t="s">
        <v>306</v>
      </c>
      <c r="I82" s="1" t="s">
        <v>306</v>
      </c>
      <c r="J82" s="1" t="s">
        <v>205</v>
      </c>
      <c r="K82" s="1" t="s">
        <v>306</v>
      </c>
      <c r="L82" s="1" t="s">
        <v>205</v>
      </c>
      <c r="M82" s="1" t="s">
        <v>306</v>
      </c>
      <c r="N82" s="1" t="s">
        <v>205</v>
      </c>
      <c r="O82" s="1">
        <v>52</v>
      </c>
      <c r="P82" s="1" t="s">
        <v>205</v>
      </c>
      <c r="Q82" s="1" t="s">
        <v>306</v>
      </c>
      <c r="R82" s="1" t="s">
        <v>205</v>
      </c>
      <c r="S82" s="1" t="s">
        <v>306</v>
      </c>
      <c r="T82" s="1" t="s">
        <v>16</v>
      </c>
    </row>
    <row r="83" spans="1:20" ht="30" customHeight="1" x14ac:dyDescent="0.25">
      <c r="A83" s="1">
        <v>80</v>
      </c>
      <c r="B83" s="1" t="s">
        <v>30</v>
      </c>
      <c r="C83" s="1" t="s">
        <v>31</v>
      </c>
      <c r="D83" s="1" t="s">
        <v>102</v>
      </c>
      <c r="E83" s="20">
        <v>2977</v>
      </c>
      <c r="F83" s="1" t="s">
        <v>306</v>
      </c>
      <c r="G83" s="1" t="s">
        <v>306</v>
      </c>
      <c r="H83" s="1" t="s">
        <v>306</v>
      </c>
      <c r="I83" s="1" t="s">
        <v>306</v>
      </c>
      <c r="J83" s="1" t="s">
        <v>205</v>
      </c>
      <c r="K83" s="1" t="s">
        <v>306</v>
      </c>
      <c r="L83" s="1" t="s">
        <v>205</v>
      </c>
      <c r="M83" s="1" t="s">
        <v>306</v>
      </c>
      <c r="N83" s="1" t="s">
        <v>205</v>
      </c>
      <c r="O83" s="1">
        <v>420</v>
      </c>
      <c r="P83" s="1" t="s">
        <v>205</v>
      </c>
      <c r="Q83" s="1" t="s">
        <v>306</v>
      </c>
      <c r="R83" s="1" t="s">
        <v>205</v>
      </c>
      <c r="S83" s="1" t="s">
        <v>306</v>
      </c>
      <c r="T83" s="1" t="s">
        <v>16</v>
      </c>
    </row>
    <row r="84" spans="1:20" ht="30" customHeight="1" x14ac:dyDescent="0.25">
      <c r="A84" s="1">
        <v>81</v>
      </c>
      <c r="B84" s="1" t="s">
        <v>30</v>
      </c>
      <c r="C84" s="1" t="s">
        <v>31</v>
      </c>
      <c r="D84" s="1" t="s">
        <v>103</v>
      </c>
      <c r="E84" s="18">
        <v>2977</v>
      </c>
      <c r="F84" s="1" t="s">
        <v>306</v>
      </c>
      <c r="G84" s="1" t="s">
        <v>306</v>
      </c>
      <c r="H84" s="1" t="s">
        <v>306</v>
      </c>
      <c r="I84" s="1" t="s">
        <v>306</v>
      </c>
      <c r="J84" s="1" t="s">
        <v>205</v>
      </c>
      <c r="K84" s="1" t="s">
        <v>306</v>
      </c>
      <c r="L84" s="1" t="s">
        <v>205</v>
      </c>
      <c r="M84" s="1" t="s">
        <v>306</v>
      </c>
      <c r="N84" s="1" t="s">
        <v>205</v>
      </c>
      <c r="O84" s="1">
        <v>99</v>
      </c>
      <c r="P84" s="1" t="s">
        <v>205</v>
      </c>
      <c r="Q84" s="1" t="s">
        <v>306</v>
      </c>
      <c r="R84" s="1" t="s">
        <v>205</v>
      </c>
      <c r="S84" s="1" t="s">
        <v>306</v>
      </c>
      <c r="T84" s="1" t="s">
        <v>16</v>
      </c>
    </row>
    <row r="85" spans="1:20" ht="30" customHeight="1" x14ac:dyDescent="0.25">
      <c r="A85" s="1">
        <v>82</v>
      </c>
      <c r="B85" s="1" t="s">
        <v>30</v>
      </c>
      <c r="C85" s="1" t="s">
        <v>31</v>
      </c>
      <c r="D85" s="1" t="s">
        <v>104</v>
      </c>
      <c r="E85" s="20">
        <v>2977</v>
      </c>
      <c r="F85" s="1" t="s">
        <v>306</v>
      </c>
      <c r="G85" s="1" t="s">
        <v>306</v>
      </c>
      <c r="H85" s="1" t="s">
        <v>306</v>
      </c>
      <c r="I85" s="1" t="s">
        <v>306</v>
      </c>
      <c r="J85" s="1" t="s">
        <v>205</v>
      </c>
      <c r="K85" s="1" t="s">
        <v>306</v>
      </c>
      <c r="L85" s="1" t="s">
        <v>205</v>
      </c>
      <c r="M85" s="1" t="s">
        <v>306</v>
      </c>
      <c r="N85" s="1" t="s">
        <v>205</v>
      </c>
      <c r="O85" s="1">
        <v>198</v>
      </c>
      <c r="P85" s="1" t="s">
        <v>205</v>
      </c>
      <c r="Q85" s="1" t="s">
        <v>306</v>
      </c>
      <c r="R85" s="1" t="s">
        <v>205</v>
      </c>
      <c r="S85" s="1" t="s">
        <v>306</v>
      </c>
      <c r="T85" s="1" t="s">
        <v>16</v>
      </c>
    </row>
    <row r="86" spans="1:20" ht="30" customHeight="1" x14ac:dyDescent="0.25">
      <c r="A86" s="1">
        <v>83</v>
      </c>
      <c r="B86" s="1" t="s">
        <v>30</v>
      </c>
      <c r="C86" s="1" t="s">
        <v>31</v>
      </c>
      <c r="D86" s="1" t="s">
        <v>105</v>
      </c>
      <c r="E86" s="20">
        <v>2977</v>
      </c>
      <c r="F86" s="1" t="s">
        <v>306</v>
      </c>
      <c r="G86" s="1" t="s">
        <v>306</v>
      </c>
      <c r="H86" s="1" t="s">
        <v>306</v>
      </c>
      <c r="I86" s="1" t="s">
        <v>306</v>
      </c>
      <c r="J86" s="1" t="s">
        <v>205</v>
      </c>
      <c r="K86" s="1" t="s">
        <v>306</v>
      </c>
      <c r="L86" s="1" t="s">
        <v>205</v>
      </c>
      <c r="M86" s="1" t="s">
        <v>306</v>
      </c>
      <c r="N86" s="1" t="s">
        <v>205</v>
      </c>
      <c r="O86" s="1">
        <v>35</v>
      </c>
      <c r="P86" s="1" t="s">
        <v>205</v>
      </c>
      <c r="Q86" s="1" t="s">
        <v>306</v>
      </c>
      <c r="R86" s="1" t="s">
        <v>205</v>
      </c>
      <c r="S86" s="1" t="s">
        <v>306</v>
      </c>
      <c r="T86" s="1" t="s">
        <v>16</v>
      </c>
    </row>
    <row r="87" spans="1:20" ht="30" customHeight="1" x14ac:dyDescent="0.25">
      <c r="A87" s="1">
        <v>84</v>
      </c>
      <c r="B87" s="1" t="s">
        <v>30</v>
      </c>
      <c r="C87" s="1" t="s">
        <v>31</v>
      </c>
      <c r="D87" s="1" t="s">
        <v>106</v>
      </c>
      <c r="E87" s="18">
        <v>2977</v>
      </c>
      <c r="F87" s="1" t="s">
        <v>306</v>
      </c>
      <c r="G87" s="1" t="s">
        <v>306</v>
      </c>
      <c r="H87" s="1" t="s">
        <v>306</v>
      </c>
      <c r="I87" s="1" t="s">
        <v>306</v>
      </c>
      <c r="J87" s="1" t="s">
        <v>205</v>
      </c>
      <c r="K87" s="1" t="s">
        <v>306</v>
      </c>
      <c r="L87" s="1" t="s">
        <v>205</v>
      </c>
      <c r="M87" s="1" t="s">
        <v>306</v>
      </c>
      <c r="N87" s="1" t="s">
        <v>205</v>
      </c>
      <c r="O87" s="1">
        <v>62</v>
      </c>
      <c r="P87" s="1" t="s">
        <v>205</v>
      </c>
      <c r="Q87" s="1" t="s">
        <v>306</v>
      </c>
      <c r="R87" s="1" t="s">
        <v>205</v>
      </c>
      <c r="S87" s="1" t="s">
        <v>306</v>
      </c>
      <c r="T87" s="1" t="s">
        <v>16</v>
      </c>
    </row>
    <row r="88" spans="1:20" ht="30" customHeight="1" x14ac:dyDescent="0.25">
      <c r="A88" s="1">
        <v>85</v>
      </c>
      <c r="B88" s="1" t="s">
        <v>30</v>
      </c>
      <c r="C88" s="1" t="s">
        <v>31</v>
      </c>
      <c r="D88" s="1" t="s">
        <v>107</v>
      </c>
      <c r="E88" s="20">
        <v>2977</v>
      </c>
      <c r="F88" s="1" t="s">
        <v>306</v>
      </c>
      <c r="G88" s="1" t="s">
        <v>306</v>
      </c>
      <c r="H88" s="1" t="s">
        <v>306</v>
      </c>
      <c r="I88" s="1" t="s">
        <v>306</v>
      </c>
      <c r="J88" s="1" t="s">
        <v>205</v>
      </c>
      <c r="K88" s="1" t="s">
        <v>306</v>
      </c>
      <c r="L88" s="1" t="s">
        <v>205</v>
      </c>
      <c r="M88" s="1" t="s">
        <v>306</v>
      </c>
      <c r="N88" s="1" t="s">
        <v>205</v>
      </c>
      <c r="O88" s="1">
        <v>18</v>
      </c>
      <c r="P88" s="1" t="s">
        <v>205</v>
      </c>
      <c r="Q88" s="1" t="s">
        <v>306</v>
      </c>
      <c r="R88" s="1" t="s">
        <v>205</v>
      </c>
      <c r="S88" s="1" t="s">
        <v>306</v>
      </c>
      <c r="T88" s="1" t="s">
        <v>16</v>
      </c>
    </row>
    <row r="89" spans="1:20" ht="30" customHeight="1" x14ac:dyDescent="0.25">
      <c r="A89" s="1">
        <v>86</v>
      </c>
      <c r="B89" s="1" t="s">
        <v>30</v>
      </c>
      <c r="C89" s="1" t="s">
        <v>31</v>
      </c>
      <c r="D89" s="1" t="s">
        <v>108</v>
      </c>
      <c r="E89" s="18">
        <v>2977</v>
      </c>
      <c r="F89" s="1" t="s">
        <v>306</v>
      </c>
      <c r="G89" s="1" t="s">
        <v>306</v>
      </c>
      <c r="H89" s="1" t="s">
        <v>306</v>
      </c>
      <c r="I89" s="1" t="s">
        <v>306</v>
      </c>
      <c r="J89" s="1" t="s">
        <v>205</v>
      </c>
      <c r="K89" s="1" t="s">
        <v>306</v>
      </c>
      <c r="L89" s="1" t="s">
        <v>205</v>
      </c>
      <c r="M89" s="1" t="s">
        <v>306</v>
      </c>
      <c r="N89" s="1" t="s">
        <v>205</v>
      </c>
      <c r="O89" s="1">
        <v>58</v>
      </c>
      <c r="P89" s="1" t="s">
        <v>205</v>
      </c>
      <c r="Q89" s="1" t="s">
        <v>306</v>
      </c>
      <c r="R89" s="1" t="s">
        <v>205</v>
      </c>
      <c r="S89" s="1" t="s">
        <v>306</v>
      </c>
      <c r="T89" s="1" t="s">
        <v>16</v>
      </c>
    </row>
    <row r="90" spans="1:20" ht="30" customHeight="1" x14ac:dyDescent="0.25">
      <c r="A90" s="1">
        <v>87</v>
      </c>
      <c r="B90" s="1" t="s">
        <v>30</v>
      </c>
      <c r="C90" s="1" t="s">
        <v>31</v>
      </c>
      <c r="D90" s="1" t="s">
        <v>109</v>
      </c>
      <c r="E90" s="20">
        <v>2977</v>
      </c>
      <c r="F90" s="1" t="s">
        <v>306</v>
      </c>
      <c r="G90" s="1" t="s">
        <v>306</v>
      </c>
      <c r="H90" s="1" t="s">
        <v>306</v>
      </c>
      <c r="I90" s="1" t="s">
        <v>306</v>
      </c>
      <c r="J90" s="1" t="s">
        <v>205</v>
      </c>
      <c r="K90" s="1" t="s">
        <v>306</v>
      </c>
      <c r="L90" s="1" t="s">
        <v>205</v>
      </c>
      <c r="M90" s="1" t="s">
        <v>306</v>
      </c>
      <c r="N90" s="1" t="s">
        <v>205</v>
      </c>
      <c r="O90" s="1">
        <v>29</v>
      </c>
      <c r="P90" s="1" t="s">
        <v>205</v>
      </c>
      <c r="Q90" s="1" t="s">
        <v>306</v>
      </c>
      <c r="R90" s="1" t="s">
        <v>205</v>
      </c>
      <c r="S90" s="1" t="s">
        <v>306</v>
      </c>
      <c r="T90" s="1" t="s">
        <v>16</v>
      </c>
    </row>
    <row r="91" spans="1:20" ht="30" customHeight="1" x14ac:dyDescent="0.25">
      <c r="A91" s="1">
        <v>88</v>
      </c>
      <c r="B91" s="1" t="s">
        <v>30</v>
      </c>
      <c r="C91" s="1" t="s">
        <v>31</v>
      </c>
      <c r="D91" s="1" t="s">
        <v>110</v>
      </c>
      <c r="E91" s="20">
        <v>2977</v>
      </c>
      <c r="F91" s="1" t="s">
        <v>306</v>
      </c>
      <c r="G91" s="1" t="s">
        <v>306</v>
      </c>
      <c r="H91" s="1" t="s">
        <v>306</v>
      </c>
      <c r="I91" s="1" t="s">
        <v>306</v>
      </c>
      <c r="J91" s="1" t="s">
        <v>205</v>
      </c>
      <c r="K91" s="1" t="s">
        <v>306</v>
      </c>
      <c r="L91" s="1" t="s">
        <v>205</v>
      </c>
      <c r="M91" s="1" t="s">
        <v>306</v>
      </c>
      <c r="N91" s="1" t="s">
        <v>205</v>
      </c>
      <c r="O91" s="1">
        <v>29</v>
      </c>
      <c r="P91" s="1" t="s">
        <v>205</v>
      </c>
      <c r="Q91" s="1" t="s">
        <v>306</v>
      </c>
      <c r="R91" s="1" t="s">
        <v>205</v>
      </c>
      <c r="S91" s="1" t="s">
        <v>306</v>
      </c>
      <c r="T91" s="1" t="s">
        <v>16</v>
      </c>
    </row>
    <row r="92" spans="1:20" ht="30" customHeight="1" x14ac:dyDescent="0.25">
      <c r="A92" s="1">
        <v>89</v>
      </c>
      <c r="B92" s="1" t="s">
        <v>30</v>
      </c>
      <c r="C92" s="1" t="s">
        <v>31</v>
      </c>
      <c r="D92" s="1" t="s">
        <v>111</v>
      </c>
      <c r="E92" s="18">
        <v>2977</v>
      </c>
      <c r="F92" s="1" t="s">
        <v>306</v>
      </c>
      <c r="G92" s="1" t="s">
        <v>306</v>
      </c>
      <c r="H92" s="1" t="s">
        <v>306</v>
      </c>
      <c r="I92" s="1" t="s">
        <v>306</v>
      </c>
      <c r="J92" s="1" t="s">
        <v>205</v>
      </c>
      <c r="K92" s="1" t="s">
        <v>306</v>
      </c>
      <c r="L92" s="1" t="s">
        <v>205</v>
      </c>
      <c r="M92" s="1" t="s">
        <v>306</v>
      </c>
      <c r="N92" s="1" t="s">
        <v>205</v>
      </c>
      <c r="O92" s="1">
        <v>5</v>
      </c>
      <c r="P92" s="1" t="s">
        <v>205</v>
      </c>
      <c r="Q92" s="1" t="s">
        <v>306</v>
      </c>
      <c r="R92" s="1" t="s">
        <v>205</v>
      </c>
      <c r="S92" s="1" t="s">
        <v>306</v>
      </c>
      <c r="T92" s="1" t="s">
        <v>16</v>
      </c>
    </row>
    <row r="93" spans="1:20" ht="30" customHeight="1" x14ac:dyDescent="0.25">
      <c r="A93" s="1">
        <v>90</v>
      </c>
      <c r="B93" s="1" t="s">
        <v>30</v>
      </c>
      <c r="C93" s="1" t="s">
        <v>31</v>
      </c>
      <c r="D93" s="1" t="s">
        <v>112</v>
      </c>
      <c r="E93" s="20">
        <v>2977</v>
      </c>
      <c r="F93" s="1" t="s">
        <v>306</v>
      </c>
      <c r="G93" s="1" t="s">
        <v>306</v>
      </c>
      <c r="H93" s="1" t="s">
        <v>306</v>
      </c>
      <c r="I93" s="1" t="s">
        <v>306</v>
      </c>
      <c r="J93" s="1" t="s">
        <v>205</v>
      </c>
      <c r="K93" s="1" t="s">
        <v>306</v>
      </c>
      <c r="L93" s="1" t="s">
        <v>205</v>
      </c>
      <c r="M93" s="1" t="s">
        <v>306</v>
      </c>
      <c r="N93" s="1" t="s">
        <v>205</v>
      </c>
      <c r="O93" s="1">
        <v>5</v>
      </c>
      <c r="P93" s="1" t="s">
        <v>205</v>
      </c>
      <c r="Q93" s="1" t="s">
        <v>306</v>
      </c>
      <c r="R93" s="1" t="s">
        <v>205</v>
      </c>
      <c r="S93" s="1" t="s">
        <v>306</v>
      </c>
      <c r="T93" s="1" t="s">
        <v>16</v>
      </c>
    </row>
    <row r="94" spans="1:20" ht="30" customHeight="1" x14ac:dyDescent="0.25">
      <c r="A94" s="1">
        <v>91</v>
      </c>
      <c r="B94" s="1" t="s">
        <v>30</v>
      </c>
      <c r="C94" s="1" t="s">
        <v>31</v>
      </c>
      <c r="D94" s="1" t="s">
        <v>113</v>
      </c>
      <c r="E94" s="20">
        <v>2977</v>
      </c>
      <c r="F94" s="1" t="s">
        <v>306</v>
      </c>
      <c r="G94" s="1" t="s">
        <v>306</v>
      </c>
      <c r="H94" s="1" t="s">
        <v>306</v>
      </c>
      <c r="I94" s="1" t="s">
        <v>306</v>
      </c>
      <c r="J94" s="1" t="s">
        <v>205</v>
      </c>
      <c r="K94" s="1" t="s">
        <v>306</v>
      </c>
      <c r="L94" s="1" t="s">
        <v>205</v>
      </c>
      <c r="M94" s="1" t="s">
        <v>306</v>
      </c>
      <c r="N94" s="1" t="s">
        <v>205</v>
      </c>
      <c r="O94" s="1">
        <v>20</v>
      </c>
      <c r="P94" s="1" t="s">
        <v>205</v>
      </c>
      <c r="Q94" s="1" t="s">
        <v>306</v>
      </c>
      <c r="R94" s="1" t="s">
        <v>205</v>
      </c>
      <c r="S94" s="1" t="s">
        <v>306</v>
      </c>
      <c r="T94" s="1" t="s">
        <v>16</v>
      </c>
    </row>
    <row r="95" spans="1:20" ht="30" customHeight="1" x14ac:dyDescent="0.25">
      <c r="A95" s="1">
        <v>92</v>
      </c>
      <c r="B95" s="1" t="s">
        <v>30</v>
      </c>
      <c r="C95" s="1" t="s">
        <v>31</v>
      </c>
      <c r="D95" s="1" t="s">
        <v>114</v>
      </c>
      <c r="E95" s="18">
        <v>2977</v>
      </c>
      <c r="F95" s="1" t="s">
        <v>306</v>
      </c>
      <c r="G95" s="1" t="s">
        <v>306</v>
      </c>
      <c r="H95" s="1" t="s">
        <v>306</v>
      </c>
      <c r="I95" s="1" t="s">
        <v>306</v>
      </c>
      <c r="J95" s="1" t="s">
        <v>205</v>
      </c>
      <c r="K95" s="1" t="s">
        <v>306</v>
      </c>
      <c r="L95" s="1" t="s">
        <v>205</v>
      </c>
      <c r="M95" s="1" t="s">
        <v>306</v>
      </c>
      <c r="N95" s="1" t="s">
        <v>205</v>
      </c>
      <c r="O95" s="1">
        <v>5</v>
      </c>
      <c r="P95" s="1" t="s">
        <v>205</v>
      </c>
      <c r="Q95" s="1" t="s">
        <v>306</v>
      </c>
      <c r="R95" s="1" t="s">
        <v>205</v>
      </c>
      <c r="S95" s="1" t="s">
        <v>306</v>
      </c>
      <c r="T95" s="1" t="s">
        <v>16</v>
      </c>
    </row>
    <row r="96" spans="1:20" ht="30" customHeight="1" x14ac:dyDescent="0.25">
      <c r="A96" s="1">
        <v>93</v>
      </c>
      <c r="B96" s="1" t="s">
        <v>30</v>
      </c>
      <c r="C96" s="1" t="s">
        <v>31</v>
      </c>
      <c r="D96" s="1" t="s">
        <v>115</v>
      </c>
      <c r="E96" s="20">
        <v>2977</v>
      </c>
      <c r="F96" s="1" t="s">
        <v>306</v>
      </c>
      <c r="G96" s="1" t="s">
        <v>306</v>
      </c>
      <c r="H96" s="1" t="s">
        <v>306</v>
      </c>
      <c r="I96" s="1" t="s">
        <v>306</v>
      </c>
      <c r="J96" s="1" t="s">
        <v>205</v>
      </c>
      <c r="K96" s="1" t="s">
        <v>306</v>
      </c>
      <c r="L96" s="1" t="s">
        <v>205</v>
      </c>
      <c r="M96" s="1" t="s">
        <v>306</v>
      </c>
      <c r="N96" s="1" t="s">
        <v>205</v>
      </c>
      <c r="O96" s="1">
        <v>18</v>
      </c>
      <c r="P96" s="1" t="s">
        <v>205</v>
      </c>
      <c r="Q96" s="1" t="s">
        <v>306</v>
      </c>
      <c r="R96" s="1" t="s">
        <v>205</v>
      </c>
      <c r="S96" s="1" t="s">
        <v>306</v>
      </c>
      <c r="T96" s="1" t="s">
        <v>16</v>
      </c>
    </row>
    <row r="97" spans="1:20" ht="30" customHeight="1" x14ac:dyDescent="0.25">
      <c r="A97" s="1">
        <v>94</v>
      </c>
      <c r="B97" s="1" t="s">
        <v>30</v>
      </c>
      <c r="C97" s="1" t="s">
        <v>31</v>
      </c>
      <c r="D97" s="1" t="s">
        <v>116</v>
      </c>
      <c r="E97" s="20">
        <v>2977</v>
      </c>
      <c r="F97" s="1" t="s">
        <v>306</v>
      </c>
      <c r="G97" s="1" t="s">
        <v>306</v>
      </c>
      <c r="H97" s="1" t="s">
        <v>306</v>
      </c>
      <c r="I97" s="1" t="s">
        <v>306</v>
      </c>
      <c r="J97" s="1" t="s">
        <v>205</v>
      </c>
      <c r="K97" s="1" t="s">
        <v>306</v>
      </c>
      <c r="L97" s="1" t="s">
        <v>205</v>
      </c>
      <c r="M97" s="1" t="s">
        <v>306</v>
      </c>
      <c r="N97" s="1" t="s">
        <v>205</v>
      </c>
      <c r="O97" s="1">
        <v>4</v>
      </c>
      <c r="P97" s="1" t="s">
        <v>205</v>
      </c>
      <c r="Q97" s="1" t="s">
        <v>306</v>
      </c>
      <c r="R97" s="1" t="s">
        <v>205</v>
      </c>
      <c r="S97" s="1" t="s">
        <v>306</v>
      </c>
      <c r="T97" s="1" t="s">
        <v>16</v>
      </c>
    </row>
    <row r="98" spans="1:20" ht="30" customHeight="1" x14ac:dyDescent="0.25">
      <c r="A98" s="1">
        <v>95</v>
      </c>
      <c r="B98" s="1" t="s">
        <v>30</v>
      </c>
      <c r="C98" s="1" t="s">
        <v>31</v>
      </c>
      <c r="D98" s="1" t="s">
        <v>117</v>
      </c>
      <c r="E98" s="18">
        <v>2977</v>
      </c>
      <c r="F98" s="1" t="s">
        <v>306</v>
      </c>
      <c r="G98" s="1" t="s">
        <v>306</v>
      </c>
      <c r="H98" s="1" t="s">
        <v>306</v>
      </c>
      <c r="I98" s="1" t="s">
        <v>306</v>
      </c>
      <c r="J98" s="1" t="s">
        <v>205</v>
      </c>
      <c r="K98" s="1" t="s">
        <v>306</v>
      </c>
      <c r="L98" s="1" t="s">
        <v>205</v>
      </c>
      <c r="M98" s="1" t="s">
        <v>306</v>
      </c>
      <c r="N98" s="1" t="s">
        <v>205</v>
      </c>
      <c r="O98" s="1">
        <v>4</v>
      </c>
      <c r="P98" s="1" t="s">
        <v>205</v>
      </c>
      <c r="Q98" s="1" t="s">
        <v>306</v>
      </c>
      <c r="R98" s="1" t="s">
        <v>205</v>
      </c>
      <c r="S98" s="1" t="s">
        <v>306</v>
      </c>
      <c r="T98" s="1" t="s">
        <v>16</v>
      </c>
    </row>
    <row r="99" spans="1:20" ht="30" customHeight="1" x14ac:dyDescent="0.25">
      <c r="A99" s="1">
        <v>96</v>
      </c>
      <c r="B99" s="1" t="s">
        <v>30</v>
      </c>
      <c r="C99" s="1" t="s">
        <v>31</v>
      </c>
      <c r="D99" s="1" t="s">
        <v>51</v>
      </c>
      <c r="E99" s="20">
        <v>2977</v>
      </c>
      <c r="F99" s="1" t="s">
        <v>306</v>
      </c>
      <c r="G99" s="1" t="s">
        <v>306</v>
      </c>
      <c r="H99" s="1" t="s">
        <v>306</v>
      </c>
      <c r="I99" s="1" t="s">
        <v>306</v>
      </c>
      <c r="J99" s="1" t="s">
        <v>205</v>
      </c>
      <c r="K99" s="1" t="s">
        <v>306</v>
      </c>
      <c r="L99" s="1" t="s">
        <v>205</v>
      </c>
      <c r="M99" s="1" t="s">
        <v>306</v>
      </c>
      <c r="N99" s="1" t="s">
        <v>205</v>
      </c>
      <c r="O99" s="1">
        <v>38</v>
      </c>
      <c r="P99" s="1" t="s">
        <v>205</v>
      </c>
      <c r="Q99" s="1" t="s">
        <v>306</v>
      </c>
      <c r="R99" s="1" t="s">
        <v>205</v>
      </c>
      <c r="S99" s="1" t="s">
        <v>306</v>
      </c>
      <c r="T99" s="1" t="s">
        <v>16</v>
      </c>
    </row>
    <row r="100" spans="1:20" ht="30" customHeight="1" x14ac:dyDescent="0.25">
      <c r="A100" s="1">
        <v>97</v>
      </c>
      <c r="B100" s="1" t="s">
        <v>30</v>
      </c>
      <c r="C100" s="1" t="s">
        <v>31</v>
      </c>
      <c r="D100" s="1" t="s">
        <v>118</v>
      </c>
      <c r="E100" s="20">
        <v>2977</v>
      </c>
      <c r="F100" s="1" t="s">
        <v>306</v>
      </c>
      <c r="G100" s="1" t="s">
        <v>306</v>
      </c>
      <c r="H100" s="1" t="s">
        <v>306</v>
      </c>
      <c r="I100" s="1" t="s">
        <v>306</v>
      </c>
      <c r="J100" s="1" t="s">
        <v>205</v>
      </c>
      <c r="K100" s="1" t="s">
        <v>306</v>
      </c>
      <c r="L100" s="1" t="s">
        <v>205</v>
      </c>
      <c r="M100" s="1" t="s">
        <v>306</v>
      </c>
      <c r="N100" s="1" t="s">
        <v>205</v>
      </c>
      <c r="O100" s="1">
        <v>13</v>
      </c>
      <c r="P100" s="1" t="s">
        <v>205</v>
      </c>
      <c r="Q100" s="1" t="s">
        <v>306</v>
      </c>
      <c r="R100" s="1" t="s">
        <v>205</v>
      </c>
      <c r="S100" s="1" t="s">
        <v>306</v>
      </c>
      <c r="T100" s="1" t="s">
        <v>16</v>
      </c>
    </row>
    <row r="101" spans="1:20" ht="30" customHeight="1" x14ac:dyDescent="0.25">
      <c r="A101" s="1">
        <v>98</v>
      </c>
      <c r="B101" s="1" t="s">
        <v>30</v>
      </c>
      <c r="C101" s="1" t="s">
        <v>31</v>
      </c>
      <c r="D101" s="1" t="s">
        <v>119</v>
      </c>
      <c r="E101" s="18">
        <v>2977</v>
      </c>
      <c r="F101" s="1" t="s">
        <v>306</v>
      </c>
      <c r="G101" s="1" t="s">
        <v>306</v>
      </c>
      <c r="H101" s="1" t="s">
        <v>306</v>
      </c>
      <c r="I101" s="1" t="s">
        <v>306</v>
      </c>
      <c r="J101" s="1" t="s">
        <v>205</v>
      </c>
      <c r="K101" s="1" t="s">
        <v>306</v>
      </c>
      <c r="L101" s="1" t="s">
        <v>205</v>
      </c>
      <c r="M101" s="1" t="s">
        <v>306</v>
      </c>
      <c r="N101" s="1" t="s">
        <v>205</v>
      </c>
      <c r="O101" s="1">
        <v>18</v>
      </c>
      <c r="P101" s="1" t="s">
        <v>205</v>
      </c>
      <c r="Q101" s="1" t="s">
        <v>306</v>
      </c>
      <c r="R101" s="1" t="s">
        <v>205</v>
      </c>
      <c r="S101" s="1" t="s">
        <v>306</v>
      </c>
      <c r="T101" s="1" t="s">
        <v>16</v>
      </c>
    </row>
    <row r="102" spans="1:20" ht="30" customHeight="1" x14ac:dyDescent="0.25">
      <c r="A102" s="1">
        <v>99</v>
      </c>
      <c r="B102" s="1" t="s">
        <v>30</v>
      </c>
      <c r="C102" s="1" t="s">
        <v>31</v>
      </c>
      <c r="D102" s="1" t="s">
        <v>120</v>
      </c>
      <c r="E102" s="20">
        <v>2977</v>
      </c>
      <c r="F102" s="1" t="s">
        <v>306</v>
      </c>
      <c r="G102" s="1" t="s">
        <v>306</v>
      </c>
      <c r="H102" s="1" t="s">
        <v>306</v>
      </c>
      <c r="I102" s="1" t="s">
        <v>306</v>
      </c>
      <c r="J102" s="1" t="s">
        <v>205</v>
      </c>
      <c r="K102" s="1" t="s">
        <v>306</v>
      </c>
      <c r="L102" s="1" t="s">
        <v>205</v>
      </c>
      <c r="M102" s="1" t="s">
        <v>306</v>
      </c>
      <c r="N102" s="1" t="s">
        <v>205</v>
      </c>
      <c r="O102" s="1">
        <v>10</v>
      </c>
      <c r="P102" s="1" t="s">
        <v>205</v>
      </c>
      <c r="Q102" s="1" t="s">
        <v>306</v>
      </c>
      <c r="R102" s="1" t="s">
        <v>205</v>
      </c>
      <c r="S102" s="1" t="s">
        <v>306</v>
      </c>
      <c r="T102" s="1" t="s">
        <v>16</v>
      </c>
    </row>
    <row r="103" spans="1:20" ht="30" customHeight="1" x14ac:dyDescent="0.25">
      <c r="A103" s="1">
        <v>100</v>
      </c>
      <c r="B103" s="1" t="s">
        <v>30</v>
      </c>
      <c r="C103" s="1" t="s">
        <v>31</v>
      </c>
      <c r="D103" s="1" t="s">
        <v>121</v>
      </c>
      <c r="E103" s="20" t="s">
        <v>61</v>
      </c>
      <c r="F103" s="1" t="s">
        <v>306</v>
      </c>
      <c r="G103" s="1" t="s">
        <v>306</v>
      </c>
      <c r="H103" s="1" t="s">
        <v>306</v>
      </c>
      <c r="I103" s="1" t="s">
        <v>306</v>
      </c>
      <c r="J103" s="1" t="s">
        <v>205</v>
      </c>
      <c r="K103" s="1" t="s">
        <v>306</v>
      </c>
      <c r="L103" s="1" t="s">
        <v>205</v>
      </c>
      <c r="M103" s="1" t="s">
        <v>306</v>
      </c>
      <c r="N103" s="1" t="s">
        <v>205</v>
      </c>
      <c r="O103" s="1">
        <v>9</v>
      </c>
      <c r="P103" s="1" t="s">
        <v>205</v>
      </c>
      <c r="Q103" s="1" t="s">
        <v>306</v>
      </c>
      <c r="R103" s="1" t="s">
        <v>205</v>
      </c>
      <c r="S103" s="1" t="s">
        <v>306</v>
      </c>
      <c r="T103" s="1" t="s">
        <v>16</v>
      </c>
    </row>
    <row r="104" spans="1:20" ht="30" customHeight="1" x14ac:dyDescent="0.25">
      <c r="A104" s="1">
        <v>101</v>
      </c>
      <c r="B104" s="1" t="s">
        <v>30</v>
      </c>
      <c r="C104" s="1" t="s">
        <v>31</v>
      </c>
      <c r="D104" s="1" t="s">
        <v>122</v>
      </c>
      <c r="E104" s="20">
        <v>2870</v>
      </c>
      <c r="F104" s="1" t="s">
        <v>306</v>
      </c>
      <c r="G104" s="1" t="s">
        <v>306</v>
      </c>
      <c r="H104" s="1" t="s">
        <v>306</v>
      </c>
      <c r="I104" s="1" t="s">
        <v>306</v>
      </c>
      <c r="J104" s="1" t="s">
        <v>205</v>
      </c>
      <c r="K104" s="1" t="s">
        <v>306</v>
      </c>
      <c r="L104" s="1" t="s">
        <v>205</v>
      </c>
      <c r="M104" s="1" t="s">
        <v>306</v>
      </c>
      <c r="N104" s="1" t="s">
        <v>205</v>
      </c>
      <c r="O104" s="1">
        <v>9</v>
      </c>
      <c r="P104" s="1" t="s">
        <v>205</v>
      </c>
      <c r="Q104" s="1" t="s">
        <v>306</v>
      </c>
      <c r="R104" s="1" t="s">
        <v>205</v>
      </c>
      <c r="S104" s="1" t="s">
        <v>306</v>
      </c>
      <c r="T104" s="1" t="s">
        <v>16</v>
      </c>
    </row>
    <row r="105" spans="1:20" ht="30" customHeight="1" x14ac:dyDescent="0.25">
      <c r="A105" s="1">
        <v>102</v>
      </c>
      <c r="B105" s="1" t="s">
        <v>30</v>
      </c>
      <c r="C105" s="1" t="s">
        <v>31</v>
      </c>
      <c r="D105" s="1" t="s">
        <v>123</v>
      </c>
      <c r="E105" s="20" t="s">
        <v>124</v>
      </c>
      <c r="F105" s="1" t="s">
        <v>306</v>
      </c>
      <c r="G105" s="1" t="s">
        <v>306</v>
      </c>
      <c r="H105" s="1">
        <v>261320</v>
      </c>
      <c r="I105" s="1">
        <v>139</v>
      </c>
      <c r="J105" s="1" t="s">
        <v>205</v>
      </c>
      <c r="K105" s="1" t="s">
        <v>306</v>
      </c>
      <c r="L105" s="1" t="s">
        <v>205</v>
      </c>
      <c r="M105" s="1" t="s">
        <v>306</v>
      </c>
      <c r="N105" s="1" t="s">
        <v>205</v>
      </c>
      <c r="O105" s="1" t="s">
        <v>306</v>
      </c>
      <c r="P105" s="1" t="s">
        <v>205</v>
      </c>
      <c r="Q105" s="1" t="s">
        <v>306</v>
      </c>
      <c r="R105" s="1" t="s">
        <v>205</v>
      </c>
      <c r="S105" s="1" t="s">
        <v>306</v>
      </c>
      <c r="T105" s="1" t="s">
        <v>16</v>
      </c>
    </row>
    <row r="106" spans="1:20" ht="30" customHeight="1" x14ac:dyDescent="0.25">
      <c r="A106" s="1">
        <v>103</v>
      </c>
      <c r="B106" s="1" t="s">
        <v>125</v>
      </c>
      <c r="C106" s="1" t="s">
        <v>126</v>
      </c>
      <c r="D106" s="21" t="s">
        <v>127</v>
      </c>
      <c r="E106" s="18" t="s">
        <v>128</v>
      </c>
      <c r="F106" s="1" t="s">
        <v>306</v>
      </c>
      <c r="G106" s="1" t="s">
        <v>306</v>
      </c>
      <c r="H106" s="1">
        <v>300</v>
      </c>
      <c r="I106" s="1" t="s">
        <v>306</v>
      </c>
      <c r="J106" s="1" t="s">
        <v>206</v>
      </c>
      <c r="K106" s="1">
        <v>1</v>
      </c>
      <c r="L106" s="1" t="s">
        <v>206</v>
      </c>
      <c r="M106" s="1">
        <v>1</v>
      </c>
      <c r="N106" s="1" t="s">
        <v>206</v>
      </c>
      <c r="O106" s="1">
        <v>1</v>
      </c>
      <c r="P106" s="1" t="s">
        <v>206</v>
      </c>
      <c r="Q106" s="1">
        <v>1</v>
      </c>
      <c r="R106" s="1" t="s">
        <v>206</v>
      </c>
      <c r="S106" s="1">
        <v>2</v>
      </c>
      <c r="T106" s="1" t="s">
        <v>16</v>
      </c>
    </row>
    <row r="107" spans="1:20" ht="30" customHeight="1" x14ac:dyDescent="0.25">
      <c r="A107" s="1">
        <v>104</v>
      </c>
      <c r="B107" s="1" t="s">
        <v>125</v>
      </c>
      <c r="C107" s="1" t="s">
        <v>126</v>
      </c>
      <c r="D107" s="21" t="s">
        <v>129</v>
      </c>
      <c r="E107" s="2" t="s">
        <v>130</v>
      </c>
      <c r="F107" s="1" t="s">
        <v>306</v>
      </c>
      <c r="G107" s="1" t="s">
        <v>306</v>
      </c>
      <c r="H107" s="1">
        <v>350</v>
      </c>
      <c r="I107" s="1" t="s">
        <v>306</v>
      </c>
      <c r="J107" s="1" t="s">
        <v>206</v>
      </c>
      <c r="K107" s="1">
        <v>1</v>
      </c>
      <c r="L107" s="1" t="s">
        <v>206</v>
      </c>
      <c r="M107" s="1">
        <v>1</v>
      </c>
      <c r="N107" s="1" t="s">
        <v>206</v>
      </c>
      <c r="O107" s="1">
        <v>1</v>
      </c>
      <c r="P107" s="1" t="s">
        <v>206</v>
      </c>
      <c r="Q107" s="1">
        <v>1</v>
      </c>
      <c r="R107" s="1" t="s">
        <v>206</v>
      </c>
      <c r="S107" s="1">
        <v>1</v>
      </c>
      <c r="T107" s="1" t="s">
        <v>16</v>
      </c>
    </row>
    <row r="108" spans="1:20" ht="30" customHeight="1" x14ac:dyDescent="0.25">
      <c r="A108" s="1">
        <v>105</v>
      </c>
      <c r="B108" s="1" t="s">
        <v>125</v>
      </c>
      <c r="C108" s="1" t="s">
        <v>131</v>
      </c>
      <c r="D108" s="1" t="s">
        <v>132</v>
      </c>
      <c r="E108" s="1" t="s">
        <v>133</v>
      </c>
      <c r="F108" s="1" t="s">
        <v>306</v>
      </c>
      <c r="G108" s="1" t="s">
        <v>306</v>
      </c>
      <c r="H108" s="1">
        <v>130</v>
      </c>
      <c r="I108" s="1" t="s">
        <v>306</v>
      </c>
      <c r="J108" s="1" t="s">
        <v>206</v>
      </c>
      <c r="K108" s="1">
        <v>1</v>
      </c>
      <c r="L108" s="1" t="s">
        <v>206</v>
      </c>
      <c r="M108" s="1">
        <v>1</v>
      </c>
      <c r="N108" s="1" t="s">
        <v>206</v>
      </c>
      <c r="O108" s="1">
        <v>0</v>
      </c>
      <c r="P108" s="1" t="s">
        <v>206</v>
      </c>
      <c r="Q108" s="1">
        <v>0</v>
      </c>
      <c r="R108" s="1" t="s">
        <v>206</v>
      </c>
      <c r="S108" s="1">
        <v>1</v>
      </c>
      <c r="T108" s="1" t="s">
        <v>16</v>
      </c>
    </row>
    <row r="109" spans="1:20" ht="30" customHeight="1" x14ac:dyDescent="0.25">
      <c r="A109" s="1">
        <v>106</v>
      </c>
      <c r="B109" s="1" t="s">
        <v>125</v>
      </c>
      <c r="C109" s="1" t="s">
        <v>126</v>
      </c>
      <c r="D109" s="1" t="s">
        <v>134</v>
      </c>
      <c r="E109" s="1" t="s">
        <v>135</v>
      </c>
      <c r="F109" s="1" t="s">
        <v>306</v>
      </c>
      <c r="G109" s="1" t="s">
        <v>306</v>
      </c>
      <c r="H109" s="1">
        <v>130</v>
      </c>
      <c r="I109" s="1" t="s">
        <v>306</v>
      </c>
      <c r="J109" s="1" t="s">
        <v>206</v>
      </c>
      <c r="K109" s="1">
        <v>1</v>
      </c>
      <c r="L109" s="1" t="s">
        <v>206</v>
      </c>
      <c r="M109" s="1">
        <v>1</v>
      </c>
      <c r="N109" s="1" t="s">
        <v>206</v>
      </c>
      <c r="O109" s="1">
        <v>1</v>
      </c>
      <c r="P109" s="1" t="s">
        <v>206</v>
      </c>
      <c r="Q109" s="1">
        <v>1</v>
      </c>
      <c r="R109" s="1" t="s">
        <v>206</v>
      </c>
      <c r="S109" s="1">
        <v>2</v>
      </c>
      <c r="T109" s="1" t="s">
        <v>16</v>
      </c>
    </row>
    <row r="110" spans="1:20" ht="30" customHeight="1" x14ac:dyDescent="0.25">
      <c r="A110" s="1">
        <v>107</v>
      </c>
      <c r="B110" s="7" t="s">
        <v>125</v>
      </c>
      <c r="C110" s="7" t="s">
        <v>126</v>
      </c>
      <c r="D110" s="1" t="s">
        <v>136</v>
      </c>
      <c r="E110" s="1" t="s">
        <v>137</v>
      </c>
      <c r="F110" s="1" t="s">
        <v>306</v>
      </c>
      <c r="G110" s="1" t="s">
        <v>306</v>
      </c>
      <c r="H110" s="7">
        <v>700</v>
      </c>
      <c r="I110" s="1" t="s">
        <v>306</v>
      </c>
      <c r="J110" s="1" t="s">
        <v>206</v>
      </c>
      <c r="K110" s="7">
        <v>1</v>
      </c>
      <c r="L110" s="1" t="s">
        <v>206</v>
      </c>
      <c r="M110" s="7">
        <v>1</v>
      </c>
      <c r="N110" s="1" t="s">
        <v>206</v>
      </c>
      <c r="O110" s="7">
        <v>1</v>
      </c>
      <c r="P110" s="1" t="s">
        <v>206</v>
      </c>
      <c r="Q110" s="7">
        <v>1</v>
      </c>
      <c r="R110" s="1" t="s">
        <v>206</v>
      </c>
      <c r="S110" s="7">
        <v>3</v>
      </c>
      <c r="T110" s="1" t="s">
        <v>16</v>
      </c>
    </row>
    <row r="111" spans="1:20" ht="30" customHeight="1" x14ac:dyDescent="0.25">
      <c r="A111" s="1">
        <v>108</v>
      </c>
      <c r="B111" s="1" t="s">
        <v>125</v>
      </c>
      <c r="C111" s="1" t="s">
        <v>126</v>
      </c>
      <c r="D111" s="1" t="s">
        <v>138</v>
      </c>
      <c r="E111" s="1" t="s">
        <v>139</v>
      </c>
      <c r="F111" s="1" t="s">
        <v>306</v>
      </c>
      <c r="G111" s="1" t="s">
        <v>306</v>
      </c>
      <c r="H111" s="1">
        <v>1000</v>
      </c>
      <c r="I111" s="1" t="s">
        <v>306</v>
      </c>
      <c r="J111" s="1" t="s">
        <v>206</v>
      </c>
      <c r="K111" s="1">
        <v>1</v>
      </c>
      <c r="L111" s="1" t="s">
        <v>206</v>
      </c>
      <c r="M111" s="1">
        <v>1</v>
      </c>
      <c r="N111" s="1" t="s">
        <v>206</v>
      </c>
      <c r="O111" s="1">
        <v>1</v>
      </c>
      <c r="P111" s="1" t="s">
        <v>206</v>
      </c>
      <c r="Q111" s="1">
        <v>1</v>
      </c>
      <c r="R111" s="1" t="s">
        <v>206</v>
      </c>
      <c r="S111" s="1">
        <v>2</v>
      </c>
      <c r="T111" s="1" t="s">
        <v>16</v>
      </c>
    </row>
    <row r="112" spans="1:20" ht="30" customHeight="1" x14ac:dyDescent="0.25">
      <c r="A112" s="1">
        <v>109</v>
      </c>
      <c r="B112" s="1" t="s">
        <v>125</v>
      </c>
      <c r="C112" s="1" t="s">
        <v>126</v>
      </c>
      <c r="D112" s="1" t="s">
        <v>140</v>
      </c>
      <c r="E112" s="1" t="s">
        <v>141</v>
      </c>
      <c r="F112" s="1" t="s">
        <v>306</v>
      </c>
      <c r="G112" s="1" t="s">
        <v>306</v>
      </c>
      <c r="H112" s="1">
        <v>1000</v>
      </c>
      <c r="I112" s="1" t="s">
        <v>306</v>
      </c>
      <c r="J112" s="1" t="s">
        <v>206</v>
      </c>
      <c r="K112" s="1">
        <v>1</v>
      </c>
      <c r="L112" s="1" t="s">
        <v>206</v>
      </c>
      <c r="M112" s="1">
        <v>1</v>
      </c>
      <c r="N112" s="1" t="s">
        <v>206</v>
      </c>
      <c r="O112" s="1">
        <v>1</v>
      </c>
      <c r="P112" s="1" t="s">
        <v>206</v>
      </c>
      <c r="Q112" s="1">
        <v>1</v>
      </c>
      <c r="R112" s="1" t="s">
        <v>206</v>
      </c>
      <c r="S112" s="1">
        <v>2</v>
      </c>
      <c r="T112" s="1" t="s">
        <v>16</v>
      </c>
    </row>
    <row r="113" spans="1:20" ht="30" customHeight="1" x14ac:dyDescent="0.25">
      <c r="A113" s="1">
        <v>110</v>
      </c>
      <c r="B113" s="1" t="s">
        <v>125</v>
      </c>
      <c r="C113" s="1" t="s">
        <v>126</v>
      </c>
      <c r="D113" s="1" t="s">
        <v>142</v>
      </c>
      <c r="E113" s="1" t="s">
        <v>141</v>
      </c>
      <c r="F113" s="1" t="s">
        <v>306</v>
      </c>
      <c r="G113" s="1" t="s">
        <v>306</v>
      </c>
      <c r="H113" s="1">
        <v>1000</v>
      </c>
      <c r="I113" s="1" t="s">
        <v>306</v>
      </c>
      <c r="J113" s="1" t="s">
        <v>206</v>
      </c>
      <c r="K113" s="1">
        <v>1</v>
      </c>
      <c r="L113" s="1" t="s">
        <v>206</v>
      </c>
      <c r="M113" s="1">
        <v>1</v>
      </c>
      <c r="N113" s="1" t="s">
        <v>206</v>
      </c>
      <c r="O113" s="1">
        <v>1</v>
      </c>
      <c r="P113" s="1" t="s">
        <v>206</v>
      </c>
      <c r="Q113" s="1">
        <v>1</v>
      </c>
      <c r="R113" s="1" t="s">
        <v>206</v>
      </c>
      <c r="S113" s="1">
        <v>2</v>
      </c>
      <c r="T113" s="1" t="s">
        <v>16</v>
      </c>
    </row>
    <row r="114" spans="1:20" ht="30" customHeight="1" x14ac:dyDescent="0.25">
      <c r="A114" s="1">
        <v>111</v>
      </c>
      <c r="B114" s="1" t="s">
        <v>125</v>
      </c>
      <c r="C114" s="1" t="s">
        <v>126</v>
      </c>
      <c r="D114" s="1" t="s">
        <v>143</v>
      </c>
      <c r="E114" s="1" t="s">
        <v>141</v>
      </c>
      <c r="F114" s="1" t="s">
        <v>306</v>
      </c>
      <c r="G114" s="1" t="s">
        <v>306</v>
      </c>
      <c r="H114" s="1">
        <v>1000</v>
      </c>
      <c r="I114" s="1" t="s">
        <v>306</v>
      </c>
      <c r="J114" s="1" t="s">
        <v>206</v>
      </c>
      <c r="K114" s="1">
        <v>1</v>
      </c>
      <c r="L114" s="1" t="s">
        <v>206</v>
      </c>
      <c r="M114" s="1">
        <v>1</v>
      </c>
      <c r="N114" s="1" t="s">
        <v>206</v>
      </c>
      <c r="O114" s="1">
        <v>1</v>
      </c>
      <c r="P114" s="1" t="s">
        <v>206</v>
      </c>
      <c r="Q114" s="1">
        <v>1</v>
      </c>
      <c r="R114" s="1" t="s">
        <v>206</v>
      </c>
      <c r="S114" s="1">
        <v>2</v>
      </c>
      <c r="T114" s="1" t="s">
        <v>16</v>
      </c>
    </row>
    <row r="115" spans="1:20" ht="30" customHeight="1" x14ac:dyDescent="0.25">
      <c r="A115" s="1">
        <v>112</v>
      </c>
      <c r="B115" s="1" t="s">
        <v>125</v>
      </c>
      <c r="C115" s="1" t="s">
        <v>126</v>
      </c>
      <c r="D115" s="1" t="s">
        <v>144</v>
      </c>
      <c r="E115" s="1" t="s">
        <v>145</v>
      </c>
      <c r="F115" s="1" t="s">
        <v>306</v>
      </c>
      <c r="G115" s="1" t="s">
        <v>306</v>
      </c>
      <c r="H115" s="1">
        <v>1000</v>
      </c>
      <c r="I115" s="1" t="s">
        <v>306</v>
      </c>
      <c r="J115" s="1" t="s">
        <v>206</v>
      </c>
      <c r="K115" s="1">
        <v>1</v>
      </c>
      <c r="L115" s="1" t="s">
        <v>206</v>
      </c>
      <c r="M115" s="1">
        <v>1</v>
      </c>
      <c r="N115" s="1" t="s">
        <v>206</v>
      </c>
      <c r="O115" s="1">
        <v>1</v>
      </c>
      <c r="P115" s="1" t="s">
        <v>206</v>
      </c>
      <c r="Q115" s="1">
        <v>1</v>
      </c>
      <c r="R115" s="1" t="s">
        <v>206</v>
      </c>
      <c r="S115" s="1">
        <v>2</v>
      </c>
      <c r="T115" s="1" t="s">
        <v>16</v>
      </c>
    </row>
    <row r="116" spans="1:20" ht="30" customHeight="1" x14ac:dyDescent="0.25">
      <c r="A116" s="1">
        <v>113</v>
      </c>
      <c r="B116" s="1" t="s">
        <v>125</v>
      </c>
      <c r="C116" s="1" t="s">
        <v>126</v>
      </c>
      <c r="D116" s="1" t="s">
        <v>146</v>
      </c>
      <c r="E116" s="1" t="s">
        <v>145</v>
      </c>
      <c r="F116" s="1" t="s">
        <v>306</v>
      </c>
      <c r="G116" s="1" t="s">
        <v>306</v>
      </c>
      <c r="H116" s="1">
        <v>1000</v>
      </c>
      <c r="I116" s="1" t="s">
        <v>306</v>
      </c>
      <c r="J116" s="1" t="s">
        <v>206</v>
      </c>
      <c r="K116" s="1">
        <v>1</v>
      </c>
      <c r="L116" s="1" t="s">
        <v>206</v>
      </c>
      <c r="M116" s="1">
        <v>1</v>
      </c>
      <c r="N116" s="1" t="s">
        <v>206</v>
      </c>
      <c r="O116" s="1">
        <v>1</v>
      </c>
      <c r="P116" s="1" t="s">
        <v>206</v>
      </c>
      <c r="Q116" s="1">
        <v>1</v>
      </c>
      <c r="R116" s="1" t="s">
        <v>206</v>
      </c>
      <c r="S116" s="1">
        <v>2</v>
      </c>
      <c r="T116" s="1" t="s">
        <v>16</v>
      </c>
    </row>
    <row r="117" spans="1:20" ht="30" customHeight="1" x14ac:dyDescent="0.25">
      <c r="A117" s="1">
        <v>114</v>
      </c>
      <c r="B117" s="1" t="s">
        <v>125</v>
      </c>
      <c r="C117" s="1" t="s">
        <v>126</v>
      </c>
      <c r="D117" s="1" t="s">
        <v>147</v>
      </c>
      <c r="E117" s="1" t="s">
        <v>145</v>
      </c>
      <c r="F117" s="1" t="s">
        <v>306</v>
      </c>
      <c r="G117" s="1" t="s">
        <v>306</v>
      </c>
      <c r="H117" s="1">
        <v>1000</v>
      </c>
      <c r="I117" s="1" t="s">
        <v>306</v>
      </c>
      <c r="J117" s="1" t="s">
        <v>206</v>
      </c>
      <c r="K117" s="1">
        <v>1</v>
      </c>
      <c r="L117" s="1" t="s">
        <v>206</v>
      </c>
      <c r="M117" s="1">
        <v>1</v>
      </c>
      <c r="N117" s="1" t="s">
        <v>206</v>
      </c>
      <c r="O117" s="1">
        <v>1</v>
      </c>
      <c r="P117" s="1" t="s">
        <v>206</v>
      </c>
      <c r="Q117" s="1">
        <v>1</v>
      </c>
      <c r="R117" s="1" t="s">
        <v>206</v>
      </c>
      <c r="S117" s="1">
        <v>2</v>
      </c>
      <c r="T117" s="1" t="s">
        <v>16</v>
      </c>
    </row>
    <row r="118" spans="1:20" ht="30" customHeight="1" x14ac:dyDescent="0.25">
      <c r="A118" s="1">
        <v>115</v>
      </c>
      <c r="B118" s="7" t="s">
        <v>148</v>
      </c>
      <c r="C118" s="7" t="s">
        <v>148</v>
      </c>
      <c r="D118" s="8" t="s">
        <v>149</v>
      </c>
      <c r="E118" s="22" t="s">
        <v>150</v>
      </c>
      <c r="F118" s="1" t="s">
        <v>306</v>
      </c>
      <c r="G118" s="8" t="s">
        <v>151</v>
      </c>
      <c r="H118" s="8" t="s">
        <v>152</v>
      </c>
      <c r="I118" s="8" t="s">
        <v>153</v>
      </c>
      <c r="J118" s="1" t="s">
        <v>206</v>
      </c>
      <c r="K118" s="1" t="s">
        <v>154</v>
      </c>
      <c r="L118" s="1" t="s">
        <v>206</v>
      </c>
      <c r="M118" s="1" t="s">
        <v>155</v>
      </c>
      <c r="N118" s="1" t="s">
        <v>206</v>
      </c>
      <c r="O118" s="1" t="s">
        <v>156</v>
      </c>
      <c r="P118" s="1" t="s">
        <v>206</v>
      </c>
      <c r="Q118" s="1" t="s">
        <v>157</v>
      </c>
      <c r="R118" s="1" t="s">
        <v>206</v>
      </c>
      <c r="S118" s="1" t="s">
        <v>158</v>
      </c>
      <c r="T118" s="1" t="s">
        <v>16</v>
      </c>
    </row>
    <row r="119" spans="1:20" ht="30" customHeight="1" x14ac:dyDescent="0.25">
      <c r="A119" s="1">
        <v>116</v>
      </c>
      <c r="B119" s="1" t="s">
        <v>148</v>
      </c>
      <c r="C119" s="1" t="s">
        <v>148</v>
      </c>
      <c r="D119" s="8" t="s">
        <v>159</v>
      </c>
      <c r="E119" s="18" t="s">
        <v>160</v>
      </c>
      <c r="F119" s="1" t="s">
        <v>306</v>
      </c>
      <c r="G119" s="8" t="s">
        <v>161</v>
      </c>
      <c r="H119" s="8" t="s">
        <v>162</v>
      </c>
      <c r="I119" s="8" t="s">
        <v>163</v>
      </c>
      <c r="J119" s="1" t="s">
        <v>206</v>
      </c>
      <c r="K119" s="1" t="s">
        <v>164</v>
      </c>
      <c r="L119" s="1" t="s">
        <v>206</v>
      </c>
      <c r="M119" s="1" t="s">
        <v>165</v>
      </c>
      <c r="N119" s="1" t="s">
        <v>206</v>
      </c>
      <c r="O119" s="1">
        <v>540</v>
      </c>
      <c r="P119" s="1" t="s">
        <v>206</v>
      </c>
      <c r="Q119" s="1">
        <v>500</v>
      </c>
      <c r="R119" s="1" t="s">
        <v>206</v>
      </c>
      <c r="S119" s="1">
        <v>600</v>
      </c>
      <c r="T119" s="1" t="s">
        <v>16</v>
      </c>
    </row>
    <row r="120" spans="1:20" ht="30" customHeight="1" x14ac:dyDescent="0.25">
      <c r="A120" s="1">
        <v>117</v>
      </c>
      <c r="B120" s="1" t="s">
        <v>166</v>
      </c>
      <c r="C120" s="1" t="s">
        <v>167</v>
      </c>
      <c r="D120" s="1" t="s">
        <v>168</v>
      </c>
      <c r="E120" s="18" t="s">
        <v>169</v>
      </c>
      <c r="F120" s="1" t="s">
        <v>306</v>
      </c>
      <c r="G120" s="1" t="s">
        <v>170</v>
      </c>
      <c r="H120" s="12">
        <v>5400</v>
      </c>
      <c r="I120" s="1"/>
      <c r="J120" s="1" t="s">
        <v>207</v>
      </c>
      <c r="K120" s="1">
        <v>1</v>
      </c>
      <c r="L120" s="1" t="s">
        <v>207</v>
      </c>
      <c r="M120" s="1">
        <v>1</v>
      </c>
      <c r="N120" s="1" t="s">
        <v>207</v>
      </c>
      <c r="O120" s="1">
        <v>1</v>
      </c>
      <c r="P120" s="1" t="s">
        <v>207</v>
      </c>
      <c r="Q120" s="1">
        <v>1</v>
      </c>
      <c r="R120" s="1" t="s">
        <v>207</v>
      </c>
      <c r="S120" s="1">
        <v>1</v>
      </c>
      <c r="T120" s="1" t="s">
        <v>16</v>
      </c>
    </row>
    <row r="121" spans="1:20" ht="30" customHeight="1" x14ac:dyDescent="0.25">
      <c r="A121" s="1">
        <v>118</v>
      </c>
      <c r="B121" s="1" t="s">
        <v>172</v>
      </c>
      <c r="C121" s="1" t="s">
        <v>173</v>
      </c>
      <c r="D121" s="1" t="s">
        <v>174</v>
      </c>
      <c r="E121" s="18" t="s">
        <v>133</v>
      </c>
      <c r="F121" s="1" t="s">
        <v>306</v>
      </c>
      <c r="G121" s="1" t="s">
        <v>306</v>
      </c>
      <c r="H121" s="1">
        <v>80000</v>
      </c>
      <c r="I121" s="1">
        <v>10</v>
      </c>
      <c r="J121" s="1" t="s">
        <v>208</v>
      </c>
      <c r="K121" s="1" t="s">
        <v>306</v>
      </c>
      <c r="L121" s="1" t="s">
        <v>208</v>
      </c>
      <c r="M121" s="1" t="s">
        <v>306</v>
      </c>
      <c r="N121" s="1" t="s">
        <v>208</v>
      </c>
      <c r="O121" s="1" t="s">
        <v>306</v>
      </c>
      <c r="P121" s="1" t="s">
        <v>208</v>
      </c>
      <c r="Q121" s="1"/>
      <c r="R121" s="1" t="s">
        <v>208</v>
      </c>
      <c r="S121" s="1" t="s">
        <v>306</v>
      </c>
      <c r="T121" s="1" t="s">
        <v>16</v>
      </c>
    </row>
    <row r="122" spans="1:20" ht="30" customHeight="1" x14ac:dyDescent="0.25">
      <c r="A122" s="1">
        <v>119</v>
      </c>
      <c r="B122" s="1" t="s">
        <v>172</v>
      </c>
      <c r="C122" s="1" t="s">
        <v>173</v>
      </c>
      <c r="D122" s="1" t="s">
        <v>175</v>
      </c>
      <c r="E122" s="18" t="s">
        <v>176</v>
      </c>
      <c r="F122" s="1" t="s">
        <v>306</v>
      </c>
      <c r="G122" s="1" t="s">
        <v>177</v>
      </c>
      <c r="H122" s="1">
        <v>75000</v>
      </c>
      <c r="I122" s="1">
        <v>4</v>
      </c>
      <c r="J122" s="1" t="s">
        <v>208</v>
      </c>
      <c r="K122" s="1" t="s">
        <v>306</v>
      </c>
      <c r="L122" s="1" t="s">
        <v>208</v>
      </c>
      <c r="M122" s="1" t="s">
        <v>306</v>
      </c>
      <c r="N122" s="1" t="s">
        <v>208</v>
      </c>
      <c r="O122" s="1" t="s">
        <v>306</v>
      </c>
      <c r="P122" s="1" t="s">
        <v>208</v>
      </c>
      <c r="Q122" s="1"/>
      <c r="R122" s="1" t="s">
        <v>208</v>
      </c>
      <c r="S122" s="1" t="s">
        <v>306</v>
      </c>
      <c r="T122" s="1" t="s">
        <v>16</v>
      </c>
    </row>
    <row r="123" spans="1:20" ht="30" customHeight="1" x14ac:dyDescent="0.25">
      <c r="A123" s="1">
        <v>120</v>
      </c>
      <c r="B123" s="1" t="s">
        <v>172</v>
      </c>
      <c r="C123" s="1" t="s">
        <v>173</v>
      </c>
      <c r="D123" s="1" t="s">
        <v>178</v>
      </c>
      <c r="E123" s="18" t="s">
        <v>176</v>
      </c>
      <c r="F123" s="1" t="s">
        <v>306</v>
      </c>
      <c r="G123" s="1" t="s">
        <v>177</v>
      </c>
      <c r="H123" s="1">
        <v>70000</v>
      </c>
      <c r="I123" s="1">
        <v>2</v>
      </c>
      <c r="J123" s="1" t="s">
        <v>208</v>
      </c>
      <c r="K123" s="1" t="s">
        <v>306</v>
      </c>
      <c r="L123" s="1" t="s">
        <v>208</v>
      </c>
      <c r="M123" s="1" t="s">
        <v>306</v>
      </c>
      <c r="N123" s="1" t="s">
        <v>208</v>
      </c>
      <c r="O123" s="1" t="s">
        <v>306</v>
      </c>
      <c r="P123" s="1" t="s">
        <v>208</v>
      </c>
      <c r="Q123" s="1"/>
      <c r="R123" s="1" t="s">
        <v>208</v>
      </c>
      <c r="S123" s="1" t="s">
        <v>306</v>
      </c>
      <c r="T123" s="1" t="s">
        <v>16</v>
      </c>
    </row>
    <row r="124" spans="1:20" ht="30" customHeight="1" x14ac:dyDescent="0.25">
      <c r="A124" s="1">
        <v>121</v>
      </c>
      <c r="B124" s="1" t="s">
        <v>172</v>
      </c>
      <c r="C124" s="1" t="s">
        <v>173</v>
      </c>
      <c r="D124" s="1" t="s">
        <v>179</v>
      </c>
      <c r="E124" s="18" t="s">
        <v>176</v>
      </c>
      <c r="F124" s="1" t="s">
        <v>306</v>
      </c>
      <c r="G124" s="1" t="s">
        <v>177</v>
      </c>
      <c r="H124" s="1">
        <v>70000</v>
      </c>
      <c r="I124" s="1">
        <v>7</v>
      </c>
      <c r="J124" s="1" t="s">
        <v>208</v>
      </c>
      <c r="K124" s="1" t="s">
        <v>306</v>
      </c>
      <c r="L124" s="1" t="s">
        <v>208</v>
      </c>
      <c r="M124" s="1" t="s">
        <v>306</v>
      </c>
      <c r="N124" s="1" t="s">
        <v>208</v>
      </c>
      <c r="O124" s="1" t="s">
        <v>306</v>
      </c>
      <c r="P124" s="1" t="s">
        <v>208</v>
      </c>
      <c r="Q124" s="1"/>
      <c r="R124" s="1" t="s">
        <v>208</v>
      </c>
      <c r="S124" s="1" t="s">
        <v>306</v>
      </c>
      <c r="T124" s="1" t="s">
        <v>16</v>
      </c>
    </row>
    <row r="125" spans="1:20" ht="30" customHeight="1" x14ac:dyDescent="0.25">
      <c r="A125" s="1">
        <v>122</v>
      </c>
      <c r="B125" s="1" t="s">
        <v>172</v>
      </c>
      <c r="C125" s="1" t="s">
        <v>180</v>
      </c>
      <c r="D125" s="1" t="s">
        <v>181</v>
      </c>
      <c r="E125" s="20" t="s">
        <v>182</v>
      </c>
      <c r="F125" s="1" t="s">
        <v>306</v>
      </c>
      <c r="G125" s="1" t="s">
        <v>306</v>
      </c>
      <c r="H125" s="1">
        <v>298500</v>
      </c>
      <c r="I125" s="1">
        <v>5</v>
      </c>
      <c r="J125" s="1" t="s">
        <v>208</v>
      </c>
      <c r="K125" s="1" t="s">
        <v>306</v>
      </c>
      <c r="L125" s="1" t="s">
        <v>208</v>
      </c>
      <c r="M125" s="1" t="s">
        <v>306</v>
      </c>
      <c r="N125" s="1" t="s">
        <v>208</v>
      </c>
      <c r="O125" s="1" t="s">
        <v>306</v>
      </c>
      <c r="P125" s="1" t="s">
        <v>208</v>
      </c>
      <c r="Q125" s="1"/>
      <c r="R125" s="1" t="s">
        <v>208</v>
      </c>
      <c r="S125" s="1" t="s">
        <v>306</v>
      </c>
      <c r="T125" s="1" t="s">
        <v>16</v>
      </c>
    </row>
    <row r="126" spans="1:20" ht="30" customHeight="1" x14ac:dyDescent="0.25">
      <c r="A126" s="1">
        <v>123</v>
      </c>
      <c r="B126" s="1" t="s">
        <v>172</v>
      </c>
      <c r="C126" s="1" t="s">
        <v>180</v>
      </c>
      <c r="D126" s="1" t="s">
        <v>181</v>
      </c>
      <c r="E126" s="20" t="s">
        <v>182</v>
      </c>
      <c r="F126" s="1" t="s">
        <v>306</v>
      </c>
      <c r="G126" s="1" t="s">
        <v>306</v>
      </c>
      <c r="H126" s="1">
        <v>400000</v>
      </c>
      <c r="I126" s="1">
        <v>1</v>
      </c>
      <c r="J126" s="1" t="s">
        <v>208</v>
      </c>
      <c r="K126" s="1" t="s">
        <v>306</v>
      </c>
      <c r="L126" s="1" t="s">
        <v>208</v>
      </c>
      <c r="M126" s="1" t="s">
        <v>306</v>
      </c>
      <c r="N126" s="1" t="s">
        <v>208</v>
      </c>
      <c r="O126" s="1" t="s">
        <v>306</v>
      </c>
      <c r="P126" s="1" t="s">
        <v>208</v>
      </c>
      <c r="Q126" s="1"/>
      <c r="R126" s="1" t="s">
        <v>208</v>
      </c>
      <c r="S126" s="1" t="s">
        <v>306</v>
      </c>
      <c r="T126" s="1" t="s">
        <v>16</v>
      </c>
    </row>
    <row r="127" spans="1:20" ht="30" customHeight="1" x14ac:dyDescent="0.25">
      <c r="A127" s="1">
        <v>124</v>
      </c>
      <c r="B127" s="1" t="s">
        <v>172</v>
      </c>
      <c r="C127" s="1" t="s">
        <v>180</v>
      </c>
      <c r="D127" s="1" t="s">
        <v>183</v>
      </c>
      <c r="E127" s="20" t="s">
        <v>184</v>
      </c>
      <c r="F127" s="1" t="s">
        <v>306</v>
      </c>
      <c r="G127" s="1" t="s">
        <v>185</v>
      </c>
      <c r="H127" s="1">
        <v>48100</v>
      </c>
      <c r="I127" s="1">
        <v>4</v>
      </c>
      <c r="J127" s="1" t="s">
        <v>208</v>
      </c>
      <c r="K127" s="1" t="s">
        <v>306</v>
      </c>
      <c r="L127" s="1" t="s">
        <v>208</v>
      </c>
      <c r="M127" s="1" t="s">
        <v>306</v>
      </c>
      <c r="N127" s="1" t="s">
        <v>208</v>
      </c>
      <c r="O127" s="1" t="s">
        <v>306</v>
      </c>
      <c r="P127" s="1" t="s">
        <v>208</v>
      </c>
      <c r="Q127" s="1"/>
      <c r="R127" s="1" t="s">
        <v>208</v>
      </c>
      <c r="S127" s="1" t="s">
        <v>306</v>
      </c>
      <c r="T127" s="1" t="s">
        <v>16</v>
      </c>
    </row>
    <row r="128" spans="1:20" ht="30" customHeight="1" x14ac:dyDescent="0.25">
      <c r="A128" s="1">
        <v>125</v>
      </c>
      <c r="B128" s="1" t="s">
        <v>172</v>
      </c>
      <c r="C128" s="1" t="s">
        <v>180</v>
      </c>
      <c r="D128" s="1" t="s">
        <v>183</v>
      </c>
      <c r="E128" s="20" t="s">
        <v>184</v>
      </c>
      <c r="F128" s="1" t="s">
        <v>306</v>
      </c>
      <c r="G128" s="1" t="s">
        <v>186</v>
      </c>
      <c r="H128" s="1">
        <v>131500</v>
      </c>
      <c r="I128" s="1">
        <v>3</v>
      </c>
      <c r="J128" s="1" t="s">
        <v>208</v>
      </c>
      <c r="K128" s="1" t="s">
        <v>306</v>
      </c>
      <c r="L128" s="1" t="s">
        <v>208</v>
      </c>
      <c r="M128" s="1" t="s">
        <v>306</v>
      </c>
      <c r="N128" s="1" t="s">
        <v>208</v>
      </c>
      <c r="O128" s="1" t="s">
        <v>306</v>
      </c>
      <c r="P128" s="1" t="s">
        <v>208</v>
      </c>
      <c r="Q128" s="1"/>
      <c r="R128" s="1" t="s">
        <v>208</v>
      </c>
      <c r="S128" s="1" t="s">
        <v>306</v>
      </c>
      <c r="T128" s="1" t="s">
        <v>16</v>
      </c>
    </row>
    <row r="129" spans="1:20" ht="30" customHeight="1" x14ac:dyDescent="0.25">
      <c r="A129" s="1">
        <v>126</v>
      </c>
      <c r="B129" s="1" t="s">
        <v>172</v>
      </c>
      <c r="C129" s="1" t="s">
        <v>180</v>
      </c>
      <c r="D129" s="1" t="s">
        <v>183</v>
      </c>
      <c r="E129" s="20" t="s">
        <v>184</v>
      </c>
      <c r="F129" s="1" t="s">
        <v>306</v>
      </c>
      <c r="G129" s="1" t="s">
        <v>185</v>
      </c>
      <c r="H129" s="1">
        <v>63830</v>
      </c>
      <c r="I129" s="1">
        <v>1</v>
      </c>
      <c r="J129" s="1" t="s">
        <v>208</v>
      </c>
      <c r="K129" s="1" t="s">
        <v>306</v>
      </c>
      <c r="L129" s="1" t="s">
        <v>208</v>
      </c>
      <c r="M129" s="1" t="s">
        <v>306</v>
      </c>
      <c r="N129" s="1" t="s">
        <v>208</v>
      </c>
      <c r="O129" s="1" t="s">
        <v>306</v>
      </c>
      <c r="P129" s="1" t="s">
        <v>208</v>
      </c>
      <c r="Q129" s="1"/>
      <c r="R129" s="1" t="s">
        <v>208</v>
      </c>
      <c r="S129" s="1" t="s">
        <v>306</v>
      </c>
      <c r="T129" s="1" t="s">
        <v>16</v>
      </c>
    </row>
    <row r="130" spans="1:20" ht="30" customHeight="1" x14ac:dyDescent="0.25">
      <c r="A130" s="1">
        <v>127</v>
      </c>
      <c r="B130" s="1" t="s">
        <v>172</v>
      </c>
      <c r="C130" s="1" t="s">
        <v>180</v>
      </c>
      <c r="D130" s="1" t="s">
        <v>183</v>
      </c>
      <c r="E130" s="20" t="s">
        <v>184</v>
      </c>
      <c r="F130" s="1" t="s">
        <v>306</v>
      </c>
      <c r="G130" s="1" t="s">
        <v>185</v>
      </c>
      <c r="H130" s="1">
        <v>75830</v>
      </c>
      <c r="I130" s="1">
        <v>1</v>
      </c>
      <c r="J130" s="1" t="s">
        <v>208</v>
      </c>
      <c r="K130" s="1" t="s">
        <v>306</v>
      </c>
      <c r="L130" s="1" t="s">
        <v>208</v>
      </c>
      <c r="M130" s="1" t="s">
        <v>306</v>
      </c>
      <c r="N130" s="1" t="s">
        <v>208</v>
      </c>
      <c r="O130" s="1" t="s">
        <v>306</v>
      </c>
      <c r="P130" s="1" t="s">
        <v>208</v>
      </c>
      <c r="Q130" s="1"/>
      <c r="R130" s="1" t="s">
        <v>208</v>
      </c>
      <c r="S130" s="1" t="s">
        <v>306</v>
      </c>
      <c r="T130" s="1" t="s">
        <v>16</v>
      </c>
    </row>
    <row r="131" spans="1:20" ht="30" customHeight="1" x14ac:dyDescent="0.25">
      <c r="A131" s="1">
        <v>128</v>
      </c>
      <c r="B131" s="1" t="s">
        <v>172</v>
      </c>
      <c r="C131" s="1" t="s">
        <v>180</v>
      </c>
      <c r="D131" s="1" t="s">
        <v>183</v>
      </c>
      <c r="E131" s="20" t="s">
        <v>184</v>
      </c>
      <c r="F131" s="1" t="s">
        <v>306</v>
      </c>
      <c r="G131" s="1" t="s">
        <v>185</v>
      </c>
      <c r="H131" s="1">
        <v>60340</v>
      </c>
      <c r="I131" s="1">
        <v>1</v>
      </c>
      <c r="J131" s="1" t="s">
        <v>208</v>
      </c>
      <c r="K131" s="1" t="s">
        <v>306</v>
      </c>
      <c r="L131" s="1" t="s">
        <v>208</v>
      </c>
      <c r="M131" s="1" t="s">
        <v>306</v>
      </c>
      <c r="N131" s="1" t="s">
        <v>208</v>
      </c>
      <c r="O131" s="1" t="s">
        <v>306</v>
      </c>
      <c r="P131" s="1" t="s">
        <v>208</v>
      </c>
      <c r="Q131" s="1"/>
      <c r="R131" s="1" t="s">
        <v>208</v>
      </c>
      <c r="S131" s="1" t="s">
        <v>306</v>
      </c>
      <c r="T131" s="1" t="s">
        <v>16</v>
      </c>
    </row>
    <row r="132" spans="1:20" ht="30" customHeight="1" x14ac:dyDescent="0.25">
      <c r="A132" s="1">
        <v>129</v>
      </c>
      <c r="B132" s="1" t="s">
        <v>172</v>
      </c>
      <c r="C132" s="1" t="s">
        <v>173</v>
      </c>
      <c r="D132" s="1" t="s">
        <v>187</v>
      </c>
      <c r="E132" s="20" t="s">
        <v>188</v>
      </c>
      <c r="F132" s="1" t="s">
        <v>306</v>
      </c>
      <c r="G132" s="1" t="s">
        <v>185</v>
      </c>
      <c r="H132" s="1">
        <v>51900</v>
      </c>
      <c r="I132" s="1">
        <v>4</v>
      </c>
      <c r="J132" s="1" t="s">
        <v>208</v>
      </c>
      <c r="K132" s="1" t="s">
        <v>306</v>
      </c>
      <c r="L132" s="1" t="s">
        <v>208</v>
      </c>
      <c r="M132" s="1" t="s">
        <v>306</v>
      </c>
      <c r="N132" s="1" t="s">
        <v>208</v>
      </c>
      <c r="O132" s="1" t="s">
        <v>306</v>
      </c>
      <c r="P132" s="1" t="s">
        <v>208</v>
      </c>
      <c r="Q132" s="1"/>
      <c r="R132" s="1" t="s">
        <v>208</v>
      </c>
      <c r="S132" s="1" t="s">
        <v>306</v>
      </c>
      <c r="T132" s="1" t="s">
        <v>16</v>
      </c>
    </row>
    <row r="133" spans="1:20" ht="30" customHeight="1" x14ac:dyDescent="0.25">
      <c r="A133" s="1">
        <v>130</v>
      </c>
      <c r="B133" s="1" t="s">
        <v>172</v>
      </c>
      <c r="C133" s="1" t="s">
        <v>173</v>
      </c>
      <c r="D133" s="1" t="s">
        <v>187</v>
      </c>
      <c r="E133" s="20" t="s">
        <v>188</v>
      </c>
      <c r="F133" s="1" t="s">
        <v>306</v>
      </c>
      <c r="G133" s="1" t="s">
        <v>186</v>
      </c>
      <c r="H133" s="1">
        <v>250000</v>
      </c>
      <c r="I133" s="1">
        <v>1</v>
      </c>
      <c r="J133" s="1" t="s">
        <v>208</v>
      </c>
      <c r="K133" s="1" t="s">
        <v>306</v>
      </c>
      <c r="L133" s="1" t="s">
        <v>208</v>
      </c>
      <c r="M133" s="1" t="s">
        <v>306</v>
      </c>
      <c r="N133" s="1" t="s">
        <v>208</v>
      </c>
      <c r="O133" s="1" t="s">
        <v>306</v>
      </c>
      <c r="P133" s="1" t="s">
        <v>208</v>
      </c>
      <c r="Q133" s="1"/>
      <c r="R133" s="1" t="s">
        <v>208</v>
      </c>
      <c r="S133" s="1" t="s">
        <v>306</v>
      </c>
      <c r="T133" s="1" t="s">
        <v>16</v>
      </c>
    </row>
    <row r="134" spans="1:20" ht="30" customHeight="1" x14ac:dyDescent="0.25">
      <c r="A134" s="1">
        <v>131</v>
      </c>
      <c r="B134" s="1" t="s">
        <v>172</v>
      </c>
      <c r="C134" s="1" t="s">
        <v>173</v>
      </c>
      <c r="D134" s="1" t="s">
        <v>187</v>
      </c>
      <c r="E134" s="20" t="s">
        <v>188</v>
      </c>
      <c r="F134" s="1" t="s">
        <v>306</v>
      </c>
      <c r="G134" s="1" t="s">
        <v>186</v>
      </c>
      <c r="H134" s="1">
        <v>133000</v>
      </c>
      <c r="I134" s="1">
        <v>4</v>
      </c>
      <c r="J134" s="1" t="s">
        <v>208</v>
      </c>
      <c r="K134" s="1" t="s">
        <v>306</v>
      </c>
      <c r="L134" s="1" t="s">
        <v>208</v>
      </c>
      <c r="M134" s="1" t="s">
        <v>306</v>
      </c>
      <c r="N134" s="1" t="s">
        <v>208</v>
      </c>
      <c r="O134" s="1" t="s">
        <v>306</v>
      </c>
      <c r="P134" s="1" t="s">
        <v>208</v>
      </c>
      <c r="Q134" s="1"/>
      <c r="R134" s="1" t="s">
        <v>208</v>
      </c>
      <c r="S134" s="1" t="s">
        <v>306</v>
      </c>
      <c r="T134" s="1" t="s">
        <v>16</v>
      </c>
    </row>
    <row r="135" spans="1:20" ht="30" customHeight="1" x14ac:dyDescent="0.25">
      <c r="A135" s="1">
        <v>132</v>
      </c>
      <c r="B135" s="1" t="s">
        <v>172</v>
      </c>
      <c r="C135" s="1" t="s">
        <v>173</v>
      </c>
      <c r="D135" s="1" t="s">
        <v>189</v>
      </c>
      <c r="E135" s="18" t="s">
        <v>190</v>
      </c>
      <c r="F135" s="1" t="s">
        <v>306</v>
      </c>
      <c r="G135" s="1" t="s">
        <v>185</v>
      </c>
      <c r="H135" s="1">
        <v>34000</v>
      </c>
      <c r="I135" s="1">
        <v>1</v>
      </c>
      <c r="J135" s="1" t="s">
        <v>208</v>
      </c>
      <c r="K135" s="1" t="s">
        <v>306</v>
      </c>
      <c r="L135" s="1" t="s">
        <v>208</v>
      </c>
      <c r="M135" s="1" t="s">
        <v>306</v>
      </c>
      <c r="N135" s="1" t="s">
        <v>208</v>
      </c>
      <c r="O135" s="1" t="s">
        <v>306</v>
      </c>
      <c r="P135" s="1" t="s">
        <v>208</v>
      </c>
      <c r="Q135" s="1"/>
      <c r="R135" s="1" t="s">
        <v>208</v>
      </c>
      <c r="S135" s="1" t="s">
        <v>306</v>
      </c>
      <c r="T135" s="1" t="s">
        <v>16</v>
      </c>
    </row>
    <row r="136" spans="1:20" ht="30" customHeight="1" x14ac:dyDescent="0.25">
      <c r="A136" s="1">
        <v>133</v>
      </c>
      <c r="B136" s="1" t="s">
        <v>191</v>
      </c>
      <c r="C136" s="1" t="s">
        <v>192</v>
      </c>
      <c r="D136" s="1" t="s">
        <v>193</v>
      </c>
      <c r="E136" s="18" t="s">
        <v>194</v>
      </c>
      <c r="F136" s="1" t="s">
        <v>195</v>
      </c>
      <c r="G136" s="1" t="s">
        <v>306</v>
      </c>
      <c r="H136" s="9">
        <v>9676</v>
      </c>
      <c r="I136" s="9">
        <v>6</v>
      </c>
      <c r="J136" s="1" t="s">
        <v>208</v>
      </c>
      <c r="K136" s="1">
        <v>6</v>
      </c>
      <c r="L136" s="1" t="s">
        <v>208</v>
      </c>
      <c r="M136" s="1" t="s">
        <v>306</v>
      </c>
      <c r="N136" s="1" t="s">
        <v>208</v>
      </c>
      <c r="O136" s="1" t="s">
        <v>306</v>
      </c>
      <c r="P136" s="1" t="s">
        <v>208</v>
      </c>
      <c r="Q136" s="1"/>
      <c r="R136" s="1" t="s">
        <v>208</v>
      </c>
      <c r="S136" s="1" t="s">
        <v>306</v>
      </c>
      <c r="T136" s="1" t="s">
        <v>16</v>
      </c>
    </row>
    <row r="137" spans="1:20" ht="30" customHeight="1" x14ac:dyDescent="0.25">
      <c r="A137" s="1">
        <v>134</v>
      </c>
      <c r="B137" s="1" t="s">
        <v>191</v>
      </c>
      <c r="C137" s="1" t="s">
        <v>192</v>
      </c>
      <c r="D137" s="1" t="s">
        <v>196</v>
      </c>
      <c r="E137" s="18" t="s">
        <v>194</v>
      </c>
      <c r="F137" s="1" t="s">
        <v>197</v>
      </c>
      <c r="G137" s="1" t="s">
        <v>306</v>
      </c>
      <c r="H137" s="9">
        <v>76500</v>
      </c>
      <c r="I137" s="1">
        <v>6</v>
      </c>
      <c r="J137" s="1" t="s">
        <v>208</v>
      </c>
      <c r="K137" s="1">
        <v>6</v>
      </c>
      <c r="L137" s="1" t="s">
        <v>208</v>
      </c>
      <c r="M137" s="1" t="s">
        <v>306</v>
      </c>
      <c r="N137" s="1" t="s">
        <v>208</v>
      </c>
      <c r="O137" s="1" t="s">
        <v>306</v>
      </c>
      <c r="P137" s="1" t="s">
        <v>208</v>
      </c>
      <c r="Q137" s="1"/>
      <c r="R137" s="1" t="s">
        <v>208</v>
      </c>
      <c r="S137" s="1" t="s">
        <v>306</v>
      </c>
      <c r="T137" s="1" t="s">
        <v>16</v>
      </c>
    </row>
    <row r="138" spans="1:20" ht="30" customHeight="1" x14ac:dyDescent="0.25">
      <c r="A138" s="1">
        <v>136</v>
      </c>
      <c r="B138" s="1" t="s">
        <v>191</v>
      </c>
      <c r="C138" s="1" t="s">
        <v>192</v>
      </c>
      <c r="D138" s="1" t="s">
        <v>127</v>
      </c>
      <c r="E138" s="20" t="s">
        <v>198</v>
      </c>
      <c r="F138" s="1" t="s">
        <v>199</v>
      </c>
      <c r="G138" s="1" t="s">
        <v>306</v>
      </c>
      <c r="H138" s="9">
        <v>245000</v>
      </c>
      <c r="I138" s="1">
        <v>2</v>
      </c>
      <c r="J138" s="1" t="s">
        <v>208</v>
      </c>
      <c r="K138" s="1">
        <v>2</v>
      </c>
      <c r="L138" s="1" t="s">
        <v>208</v>
      </c>
      <c r="M138" s="1" t="s">
        <v>306</v>
      </c>
      <c r="N138" s="1" t="s">
        <v>208</v>
      </c>
      <c r="O138" s="1" t="s">
        <v>306</v>
      </c>
      <c r="P138" s="1" t="s">
        <v>208</v>
      </c>
      <c r="Q138" s="1"/>
      <c r="R138" s="1" t="s">
        <v>208</v>
      </c>
      <c r="S138" s="1" t="s">
        <v>306</v>
      </c>
      <c r="T138" s="1" t="s">
        <v>16</v>
      </c>
    </row>
    <row r="139" spans="1:20" ht="30" customHeight="1" x14ac:dyDescent="0.25">
      <c r="A139" s="1">
        <v>138</v>
      </c>
      <c r="B139" s="1" t="s">
        <v>191</v>
      </c>
      <c r="C139" s="1" t="s">
        <v>192</v>
      </c>
      <c r="D139" s="1" t="s">
        <v>200</v>
      </c>
      <c r="E139" s="20" t="s">
        <v>201</v>
      </c>
      <c r="F139" s="1" t="s">
        <v>202</v>
      </c>
      <c r="G139" s="9" t="s">
        <v>203</v>
      </c>
      <c r="H139" s="9">
        <v>155345.34</v>
      </c>
      <c r="I139" s="1">
        <v>2</v>
      </c>
      <c r="J139" s="1" t="s">
        <v>208</v>
      </c>
      <c r="K139" s="1">
        <v>2</v>
      </c>
      <c r="L139" s="1" t="s">
        <v>208</v>
      </c>
      <c r="M139" s="1" t="s">
        <v>306</v>
      </c>
      <c r="N139" s="1" t="s">
        <v>208</v>
      </c>
      <c r="O139" s="1" t="s">
        <v>306</v>
      </c>
      <c r="P139" s="1" t="s">
        <v>208</v>
      </c>
      <c r="Q139" s="1"/>
      <c r="R139" s="1" t="s">
        <v>208</v>
      </c>
      <c r="S139" s="1" t="s">
        <v>306</v>
      </c>
      <c r="T139" s="1" t="s">
        <v>16</v>
      </c>
    </row>
    <row r="140" spans="1:20" ht="30" customHeight="1" x14ac:dyDescent="0.25">
      <c r="A140" s="1">
        <v>140</v>
      </c>
      <c r="B140" s="1" t="s">
        <v>172</v>
      </c>
      <c r="C140" s="1" t="s">
        <v>180</v>
      </c>
      <c r="D140" s="1" t="s">
        <v>209</v>
      </c>
      <c r="E140" s="18" t="s">
        <v>176</v>
      </c>
      <c r="F140" s="2" t="s">
        <v>210</v>
      </c>
      <c r="G140" s="1" t="s">
        <v>211</v>
      </c>
      <c r="H140" s="1" t="s">
        <v>212</v>
      </c>
      <c r="I140" s="1" t="s">
        <v>306</v>
      </c>
      <c r="J140" s="1" t="s">
        <v>232</v>
      </c>
      <c r="K140" s="1">
        <v>1</v>
      </c>
      <c r="L140" s="1" t="s">
        <v>232</v>
      </c>
      <c r="M140" s="1" t="s">
        <v>306</v>
      </c>
      <c r="N140" s="1" t="s">
        <v>232</v>
      </c>
      <c r="O140" s="1">
        <v>1</v>
      </c>
      <c r="P140" s="1" t="s">
        <v>232</v>
      </c>
      <c r="Q140" s="1">
        <v>0</v>
      </c>
      <c r="R140" s="1" t="s">
        <v>232</v>
      </c>
      <c r="S140" s="1">
        <v>1</v>
      </c>
      <c r="T140" s="1" t="s">
        <v>16</v>
      </c>
    </row>
    <row r="141" spans="1:20" ht="30" customHeight="1" x14ac:dyDescent="0.25">
      <c r="A141" s="1">
        <v>142</v>
      </c>
      <c r="B141" s="1" t="s">
        <v>172</v>
      </c>
      <c r="C141" s="1" t="s">
        <v>180</v>
      </c>
      <c r="D141" s="1" t="s">
        <v>181</v>
      </c>
      <c r="E141" s="20" t="s">
        <v>182</v>
      </c>
      <c r="F141" s="1" t="s">
        <v>213</v>
      </c>
      <c r="G141" s="1" t="s">
        <v>214</v>
      </c>
      <c r="H141" s="1" t="s">
        <v>215</v>
      </c>
      <c r="I141" s="1" t="s">
        <v>306</v>
      </c>
      <c r="J141" s="1" t="s">
        <v>232</v>
      </c>
      <c r="K141" s="1">
        <v>3</v>
      </c>
      <c r="L141" s="1" t="s">
        <v>232</v>
      </c>
      <c r="M141" s="1">
        <v>3</v>
      </c>
      <c r="N141" s="1" t="s">
        <v>232</v>
      </c>
      <c r="O141" s="1">
        <v>3</v>
      </c>
      <c r="P141" s="1" t="s">
        <v>232</v>
      </c>
      <c r="Q141" s="1">
        <v>3</v>
      </c>
      <c r="R141" s="1" t="s">
        <v>232</v>
      </c>
      <c r="S141" s="1">
        <v>4</v>
      </c>
      <c r="T141" s="1" t="s">
        <v>16</v>
      </c>
    </row>
    <row r="142" spans="1:20" ht="30" customHeight="1" x14ac:dyDescent="0.25">
      <c r="A142" s="1">
        <v>144</v>
      </c>
      <c r="B142" s="1" t="s">
        <v>172</v>
      </c>
      <c r="C142" s="1" t="s">
        <v>180</v>
      </c>
      <c r="D142" s="1" t="s">
        <v>216</v>
      </c>
      <c r="E142" s="20" t="s">
        <v>188</v>
      </c>
      <c r="F142" s="1" t="s">
        <v>217</v>
      </c>
      <c r="G142" s="1" t="s">
        <v>218</v>
      </c>
      <c r="H142" s="1" t="s">
        <v>219</v>
      </c>
      <c r="I142" s="1" t="s">
        <v>306</v>
      </c>
      <c r="J142" s="1" t="s">
        <v>232</v>
      </c>
      <c r="K142" s="1">
        <v>1</v>
      </c>
      <c r="L142" s="1" t="s">
        <v>232</v>
      </c>
      <c r="M142" s="1" t="s">
        <v>306</v>
      </c>
      <c r="N142" s="1" t="s">
        <v>232</v>
      </c>
      <c r="O142" s="1" t="s">
        <v>306</v>
      </c>
      <c r="P142" s="1" t="s">
        <v>232</v>
      </c>
      <c r="Q142" s="1">
        <v>1</v>
      </c>
      <c r="R142" s="1" t="s">
        <v>232</v>
      </c>
      <c r="S142" s="1" t="s">
        <v>306</v>
      </c>
      <c r="T142" s="1" t="s">
        <v>16</v>
      </c>
    </row>
    <row r="143" spans="1:20" ht="30" customHeight="1" x14ac:dyDescent="0.25">
      <c r="A143" s="1">
        <v>146</v>
      </c>
      <c r="B143" s="1" t="s">
        <v>172</v>
      </c>
      <c r="C143" s="1" t="s">
        <v>180</v>
      </c>
      <c r="D143" s="1" t="s">
        <v>220</v>
      </c>
      <c r="E143" s="20" t="s">
        <v>221</v>
      </c>
      <c r="F143" s="1" t="s">
        <v>222</v>
      </c>
      <c r="G143" s="1" t="s">
        <v>223</v>
      </c>
      <c r="H143" s="1" t="s">
        <v>224</v>
      </c>
      <c r="I143" s="1" t="s">
        <v>306</v>
      </c>
      <c r="J143" s="1" t="s">
        <v>232</v>
      </c>
      <c r="K143" s="1">
        <v>1</v>
      </c>
      <c r="L143" s="1" t="s">
        <v>232</v>
      </c>
      <c r="M143" s="1">
        <v>1</v>
      </c>
      <c r="N143" s="1" t="s">
        <v>232</v>
      </c>
      <c r="O143" s="1" t="s">
        <v>306</v>
      </c>
      <c r="P143" s="1" t="s">
        <v>232</v>
      </c>
      <c r="Q143" s="1">
        <v>1</v>
      </c>
      <c r="R143" s="1" t="s">
        <v>232</v>
      </c>
      <c r="S143" s="1">
        <v>1</v>
      </c>
      <c r="T143" s="1" t="s">
        <v>16</v>
      </c>
    </row>
    <row r="144" spans="1:20" ht="30" customHeight="1" x14ac:dyDescent="0.25">
      <c r="A144" s="1">
        <v>148</v>
      </c>
      <c r="B144" s="1" t="s">
        <v>172</v>
      </c>
      <c r="C144" s="1" t="s">
        <v>180</v>
      </c>
      <c r="D144" s="1" t="s">
        <v>174</v>
      </c>
      <c r="E144" s="20" t="s">
        <v>133</v>
      </c>
      <c r="F144" s="1" t="s">
        <v>225</v>
      </c>
      <c r="G144" s="1" t="s">
        <v>226</v>
      </c>
      <c r="H144" s="1" t="s">
        <v>227</v>
      </c>
      <c r="I144" s="1" t="s">
        <v>306</v>
      </c>
      <c r="J144" s="1" t="s">
        <v>232</v>
      </c>
      <c r="K144" s="1">
        <v>1</v>
      </c>
      <c r="L144" s="1" t="s">
        <v>232</v>
      </c>
      <c r="M144" s="1" t="s">
        <v>306</v>
      </c>
      <c r="N144" s="1" t="s">
        <v>232</v>
      </c>
      <c r="O144" s="1" t="s">
        <v>306</v>
      </c>
      <c r="P144" s="1" t="s">
        <v>232</v>
      </c>
      <c r="Q144" s="1">
        <v>1</v>
      </c>
      <c r="R144" s="1" t="s">
        <v>232</v>
      </c>
      <c r="S144" s="1" t="s">
        <v>306</v>
      </c>
      <c r="T144" s="1" t="s">
        <v>16</v>
      </c>
    </row>
    <row r="145" spans="1:20" ht="30" customHeight="1" x14ac:dyDescent="0.25">
      <c r="A145" s="1">
        <v>150</v>
      </c>
      <c r="B145" s="1" t="s">
        <v>172</v>
      </c>
      <c r="C145" s="1" t="s">
        <v>180</v>
      </c>
      <c r="D145" s="1" t="s">
        <v>228</v>
      </c>
      <c r="E145" s="18" t="s">
        <v>184</v>
      </c>
      <c r="F145" s="1" t="s">
        <v>229</v>
      </c>
      <c r="G145" s="23" t="s">
        <v>230</v>
      </c>
      <c r="H145" s="1" t="s">
        <v>231</v>
      </c>
      <c r="I145" s="1" t="s">
        <v>306</v>
      </c>
      <c r="J145" s="1" t="s">
        <v>232</v>
      </c>
      <c r="K145" s="1">
        <v>1</v>
      </c>
      <c r="L145" s="1" t="s">
        <v>232</v>
      </c>
      <c r="M145" s="1" t="s">
        <v>306</v>
      </c>
      <c r="N145" s="1" t="s">
        <v>232</v>
      </c>
      <c r="O145" s="1">
        <v>1</v>
      </c>
      <c r="P145" s="1" t="s">
        <v>232</v>
      </c>
      <c r="Q145" s="1">
        <v>0</v>
      </c>
      <c r="R145" s="1" t="s">
        <v>232</v>
      </c>
      <c r="S145" s="1">
        <v>1</v>
      </c>
      <c r="T145" s="1" t="s">
        <v>16</v>
      </c>
    </row>
    <row r="146" spans="1:20" ht="30" customHeight="1" x14ac:dyDescent="0.25">
      <c r="A146" s="1">
        <v>152</v>
      </c>
      <c r="B146" s="1" t="s">
        <v>125</v>
      </c>
      <c r="C146" s="1" t="s">
        <v>126</v>
      </c>
      <c r="D146" s="10" t="s">
        <v>233</v>
      </c>
      <c r="E146" s="11" t="s">
        <v>234</v>
      </c>
      <c r="F146" s="10" t="s">
        <v>235</v>
      </c>
      <c r="G146" s="1" t="s">
        <v>306</v>
      </c>
      <c r="H146" s="12">
        <v>20000</v>
      </c>
      <c r="I146" s="1">
        <v>2</v>
      </c>
      <c r="J146" s="1" t="s">
        <v>294</v>
      </c>
      <c r="K146" s="1">
        <v>1</v>
      </c>
      <c r="L146" s="1" t="s">
        <v>294</v>
      </c>
      <c r="M146" s="1" t="s">
        <v>306</v>
      </c>
      <c r="N146" s="1" t="s">
        <v>294</v>
      </c>
      <c r="O146" s="1" t="s">
        <v>306</v>
      </c>
      <c r="P146" s="1" t="s">
        <v>294</v>
      </c>
      <c r="Q146" s="1" t="s">
        <v>306</v>
      </c>
      <c r="R146" s="1" t="s">
        <v>294</v>
      </c>
      <c r="S146" s="1" t="s">
        <v>306</v>
      </c>
      <c r="T146" s="1" t="s">
        <v>16</v>
      </c>
    </row>
    <row r="147" spans="1:20" ht="30" customHeight="1" x14ac:dyDescent="0.25">
      <c r="A147" s="1">
        <v>154</v>
      </c>
      <c r="B147" s="1" t="s">
        <v>125</v>
      </c>
      <c r="C147" s="1" t="s">
        <v>126</v>
      </c>
      <c r="D147" s="10" t="s">
        <v>236</v>
      </c>
      <c r="E147" s="11" t="s">
        <v>237</v>
      </c>
      <c r="F147" s="10" t="s">
        <v>238</v>
      </c>
      <c r="G147" s="1" t="s">
        <v>306</v>
      </c>
      <c r="H147" s="12">
        <v>76200</v>
      </c>
      <c r="I147" s="1">
        <v>2</v>
      </c>
      <c r="J147" s="1" t="s">
        <v>294</v>
      </c>
      <c r="K147" s="1">
        <v>1</v>
      </c>
      <c r="L147" s="1" t="s">
        <v>294</v>
      </c>
      <c r="M147" s="1" t="s">
        <v>306</v>
      </c>
      <c r="N147" s="1" t="s">
        <v>294</v>
      </c>
      <c r="O147" s="1" t="s">
        <v>306</v>
      </c>
      <c r="P147" s="1" t="s">
        <v>294</v>
      </c>
      <c r="Q147" s="1" t="s">
        <v>306</v>
      </c>
      <c r="R147" s="1" t="s">
        <v>294</v>
      </c>
      <c r="S147" s="1" t="s">
        <v>306</v>
      </c>
      <c r="T147" s="1" t="s">
        <v>16</v>
      </c>
    </row>
    <row r="148" spans="1:20" ht="30" customHeight="1" x14ac:dyDescent="0.25">
      <c r="A148" s="1">
        <v>156</v>
      </c>
      <c r="B148" s="1" t="s">
        <v>125</v>
      </c>
      <c r="C148" s="1" t="s">
        <v>126</v>
      </c>
      <c r="D148" s="10" t="s">
        <v>239</v>
      </c>
      <c r="E148" s="13" t="s">
        <v>240</v>
      </c>
      <c r="F148" s="10" t="s">
        <v>241</v>
      </c>
      <c r="G148" s="1" t="s">
        <v>306</v>
      </c>
      <c r="H148" s="12">
        <v>245000</v>
      </c>
      <c r="I148" s="1">
        <v>2</v>
      </c>
      <c r="J148" s="1" t="s">
        <v>294</v>
      </c>
      <c r="K148" s="1">
        <v>1</v>
      </c>
      <c r="L148" s="1" t="s">
        <v>294</v>
      </c>
      <c r="M148" s="1" t="s">
        <v>306</v>
      </c>
      <c r="N148" s="1" t="s">
        <v>294</v>
      </c>
      <c r="O148" s="1" t="s">
        <v>306</v>
      </c>
      <c r="P148" s="1" t="s">
        <v>294</v>
      </c>
      <c r="Q148" s="1" t="s">
        <v>306</v>
      </c>
      <c r="R148" s="1" t="s">
        <v>294</v>
      </c>
      <c r="S148" s="1" t="s">
        <v>306</v>
      </c>
      <c r="T148" s="1" t="s">
        <v>16</v>
      </c>
    </row>
    <row r="149" spans="1:20" ht="30" customHeight="1" x14ac:dyDescent="0.25">
      <c r="A149" s="1">
        <v>158</v>
      </c>
      <c r="B149" s="1" t="s">
        <v>125</v>
      </c>
      <c r="C149" s="1" t="s">
        <v>126</v>
      </c>
      <c r="D149" s="10" t="s">
        <v>242</v>
      </c>
      <c r="E149" s="13" t="s">
        <v>243</v>
      </c>
      <c r="F149" s="14" t="s">
        <v>244</v>
      </c>
      <c r="G149" s="1" t="s">
        <v>306</v>
      </c>
      <c r="H149" s="12">
        <v>45000</v>
      </c>
      <c r="I149" s="1">
        <v>2</v>
      </c>
      <c r="J149" s="1" t="s">
        <v>294</v>
      </c>
      <c r="K149" s="1">
        <v>1</v>
      </c>
      <c r="L149" s="1" t="s">
        <v>294</v>
      </c>
      <c r="M149" s="1" t="s">
        <v>306</v>
      </c>
      <c r="N149" s="1" t="s">
        <v>294</v>
      </c>
      <c r="O149" s="1" t="s">
        <v>306</v>
      </c>
      <c r="P149" s="1" t="s">
        <v>294</v>
      </c>
      <c r="Q149" s="1" t="s">
        <v>306</v>
      </c>
      <c r="R149" s="1" t="s">
        <v>294</v>
      </c>
      <c r="S149" s="1" t="s">
        <v>306</v>
      </c>
      <c r="T149" s="1" t="s">
        <v>16</v>
      </c>
    </row>
    <row r="150" spans="1:20" ht="30" customHeight="1" x14ac:dyDescent="0.25">
      <c r="A150" s="1">
        <v>160</v>
      </c>
      <c r="B150" s="1" t="s">
        <v>125</v>
      </c>
      <c r="C150" s="1" t="s">
        <v>126</v>
      </c>
      <c r="D150" s="10" t="s">
        <v>245</v>
      </c>
      <c r="E150" s="11" t="s">
        <v>237</v>
      </c>
      <c r="F150" s="14" t="s">
        <v>246</v>
      </c>
      <c r="G150" s="1" t="s">
        <v>306</v>
      </c>
      <c r="H150" s="12">
        <v>50000</v>
      </c>
      <c r="I150" s="1">
        <v>20</v>
      </c>
      <c r="J150" s="1" t="s">
        <v>294</v>
      </c>
      <c r="K150" s="1">
        <v>10</v>
      </c>
      <c r="L150" s="1" t="s">
        <v>294</v>
      </c>
      <c r="M150" s="1" t="s">
        <v>306</v>
      </c>
      <c r="N150" s="1" t="s">
        <v>294</v>
      </c>
      <c r="O150" s="1" t="s">
        <v>306</v>
      </c>
      <c r="P150" s="1" t="s">
        <v>294</v>
      </c>
      <c r="Q150" s="1" t="s">
        <v>306</v>
      </c>
      <c r="R150" s="1" t="s">
        <v>294</v>
      </c>
      <c r="S150" s="1" t="s">
        <v>306</v>
      </c>
      <c r="T150" s="1" t="s">
        <v>16</v>
      </c>
    </row>
    <row r="151" spans="1:20" ht="30" customHeight="1" x14ac:dyDescent="0.25">
      <c r="A151" s="1">
        <v>162</v>
      </c>
      <c r="B151" s="1" t="s">
        <v>125</v>
      </c>
      <c r="C151" s="1" t="s">
        <v>126</v>
      </c>
      <c r="D151" s="10" t="s">
        <v>247</v>
      </c>
      <c r="E151" s="11" t="s">
        <v>248</v>
      </c>
      <c r="F151" s="14" t="s">
        <v>249</v>
      </c>
      <c r="G151" s="1" t="s">
        <v>306</v>
      </c>
      <c r="H151" s="12">
        <v>62500</v>
      </c>
      <c r="I151" s="1">
        <v>2</v>
      </c>
      <c r="J151" s="1" t="s">
        <v>294</v>
      </c>
      <c r="K151" s="1">
        <v>1</v>
      </c>
      <c r="L151" s="1" t="s">
        <v>294</v>
      </c>
      <c r="M151" s="1" t="s">
        <v>306</v>
      </c>
      <c r="N151" s="1" t="s">
        <v>294</v>
      </c>
      <c r="O151" s="1" t="s">
        <v>306</v>
      </c>
      <c r="P151" s="1" t="s">
        <v>294</v>
      </c>
      <c r="Q151" s="1" t="s">
        <v>306</v>
      </c>
      <c r="R151" s="1" t="s">
        <v>294</v>
      </c>
      <c r="S151" s="1" t="s">
        <v>306</v>
      </c>
      <c r="T151" s="1" t="s">
        <v>16</v>
      </c>
    </row>
    <row r="152" spans="1:20" ht="30" customHeight="1" x14ac:dyDescent="0.25">
      <c r="A152" s="1">
        <v>164</v>
      </c>
      <c r="B152" s="1" t="s">
        <v>125</v>
      </c>
      <c r="C152" s="1" t="s">
        <v>126</v>
      </c>
      <c r="D152" s="11" t="s">
        <v>250</v>
      </c>
      <c r="E152" s="15" t="s">
        <v>251</v>
      </c>
      <c r="F152" s="16" t="s">
        <v>252</v>
      </c>
      <c r="G152" s="1" t="s">
        <v>306</v>
      </c>
      <c r="H152" s="12">
        <v>155346.5</v>
      </c>
      <c r="I152" s="1">
        <v>2</v>
      </c>
      <c r="J152" s="1" t="s">
        <v>294</v>
      </c>
      <c r="K152" s="1">
        <v>1</v>
      </c>
      <c r="L152" s="1" t="s">
        <v>294</v>
      </c>
      <c r="M152" s="1" t="s">
        <v>306</v>
      </c>
      <c r="N152" s="1" t="s">
        <v>294</v>
      </c>
      <c r="O152" s="1" t="s">
        <v>306</v>
      </c>
      <c r="P152" s="1" t="s">
        <v>294</v>
      </c>
      <c r="Q152" s="1" t="s">
        <v>306</v>
      </c>
      <c r="R152" s="1" t="s">
        <v>294</v>
      </c>
      <c r="S152" s="1" t="s">
        <v>306</v>
      </c>
      <c r="T152" s="1" t="s">
        <v>16</v>
      </c>
    </row>
    <row r="153" spans="1:20" ht="30" customHeight="1" x14ac:dyDescent="0.25">
      <c r="A153" s="1">
        <v>166</v>
      </c>
      <c r="B153" s="1" t="s">
        <v>125</v>
      </c>
      <c r="C153" s="1" t="s">
        <v>126</v>
      </c>
      <c r="D153" s="11" t="s">
        <v>253</v>
      </c>
      <c r="E153" s="15" t="s">
        <v>251</v>
      </c>
      <c r="F153" s="16" t="s">
        <v>254</v>
      </c>
      <c r="G153" s="1" t="s">
        <v>306</v>
      </c>
      <c r="H153" s="12">
        <v>1250</v>
      </c>
      <c r="I153" s="1">
        <v>20</v>
      </c>
      <c r="J153" s="1" t="s">
        <v>294</v>
      </c>
      <c r="K153" s="1">
        <v>10</v>
      </c>
      <c r="L153" s="1" t="s">
        <v>294</v>
      </c>
      <c r="M153" s="1" t="s">
        <v>306</v>
      </c>
      <c r="N153" s="1" t="s">
        <v>294</v>
      </c>
      <c r="O153" s="1" t="s">
        <v>306</v>
      </c>
      <c r="P153" s="1" t="s">
        <v>294</v>
      </c>
      <c r="Q153" s="1" t="s">
        <v>306</v>
      </c>
      <c r="R153" s="1" t="s">
        <v>294</v>
      </c>
      <c r="S153" s="1" t="s">
        <v>306</v>
      </c>
      <c r="T153" s="1" t="s">
        <v>16</v>
      </c>
    </row>
    <row r="154" spans="1:20" ht="30" customHeight="1" x14ac:dyDescent="0.25">
      <c r="A154" s="1">
        <v>168</v>
      </c>
      <c r="B154" s="1" t="s">
        <v>125</v>
      </c>
      <c r="C154" s="1" t="s">
        <v>126</v>
      </c>
      <c r="D154" s="16" t="s">
        <v>255</v>
      </c>
      <c r="E154" s="15" t="s">
        <v>256</v>
      </c>
      <c r="F154" s="14" t="s">
        <v>257</v>
      </c>
      <c r="G154" s="1" t="s">
        <v>306</v>
      </c>
      <c r="H154" s="12">
        <v>9676</v>
      </c>
      <c r="I154" s="1">
        <v>6</v>
      </c>
      <c r="J154" s="1" t="s">
        <v>294</v>
      </c>
      <c r="K154" s="1">
        <v>3</v>
      </c>
      <c r="L154" s="1" t="s">
        <v>294</v>
      </c>
      <c r="M154" s="1" t="s">
        <v>306</v>
      </c>
      <c r="N154" s="1" t="s">
        <v>294</v>
      </c>
      <c r="O154" s="1" t="s">
        <v>306</v>
      </c>
      <c r="P154" s="1" t="s">
        <v>294</v>
      </c>
      <c r="Q154" s="1" t="s">
        <v>306</v>
      </c>
      <c r="R154" s="1" t="s">
        <v>294</v>
      </c>
      <c r="S154" s="1" t="s">
        <v>306</v>
      </c>
      <c r="T154" s="1" t="s">
        <v>16</v>
      </c>
    </row>
    <row r="155" spans="1:20" ht="30" customHeight="1" x14ac:dyDescent="0.25">
      <c r="A155" s="1">
        <v>170</v>
      </c>
      <c r="B155" s="1" t="s">
        <v>125</v>
      </c>
      <c r="C155" s="1" t="s">
        <v>126</v>
      </c>
      <c r="D155" s="16" t="s">
        <v>258</v>
      </c>
      <c r="E155" s="15" t="s">
        <v>259</v>
      </c>
      <c r="F155" s="14" t="s">
        <v>260</v>
      </c>
      <c r="G155" s="1" t="s">
        <v>306</v>
      </c>
      <c r="H155" s="12">
        <v>76500</v>
      </c>
      <c r="I155" s="1">
        <v>6</v>
      </c>
      <c r="J155" s="1" t="s">
        <v>294</v>
      </c>
      <c r="K155" s="1">
        <v>3</v>
      </c>
      <c r="L155" s="1" t="s">
        <v>294</v>
      </c>
      <c r="M155" s="1" t="s">
        <v>306</v>
      </c>
      <c r="N155" s="1" t="s">
        <v>294</v>
      </c>
      <c r="O155" s="1" t="s">
        <v>306</v>
      </c>
      <c r="P155" s="1" t="s">
        <v>294</v>
      </c>
      <c r="Q155" s="1" t="s">
        <v>306</v>
      </c>
      <c r="R155" s="1" t="s">
        <v>294</v>
      </c>
      <c r="S155" s="1" t="s">
        <v>306</v>
      </c>
      <c r="T155" s="1" t="s">
        <v>16</v>
      </c>
    </row>
    <row r="156" spans="1:20" ht="30" customHeight="1" x14ac:dyDescent="0.25">
      <c r="A156" s="1">
        <v>172</v>
      </c>
      <c r="B156" s="1" t="s">
        <v>125</v>
      </c>
      <c r="C156" s="1" t="s">
        <v>126</v>
      </c>
      <c r="D156" s="16" t="s">
        <v>261</v>
      </c>
      <c r="E156" s="15" t="s">
        <v>259</v>
      </c>
      <c r="F156" s="14" t="s">
        <v>261</v>
      </c>
      <c r="G156" s="1" t="s">
        <v>306</v>
      </c>
      <c r="H156" s="12">
        <v>3200</v>
      </c>
      <c r="I156" s="1">
        <v>6</v>
      </c>
      <c r="J156" s="1" t="s">
        <v>294</v>
      </c>
      <c r="K156" s="1">
        <v>3</v>
      </c>
      <c r="L156" s="1" t="s">
        <v>294</v>
      </c>
      <c r="M156" s="1" t="s">
        <v>306</v>
      </c>
      <c r="N156" s="1" t="s">
        <v>294</v>
      </c>
      <c r="O156" s="1" t="s">
        <v>306</v>
      </c>
      <c r="P156" s="1" t="s">
        <v>294</v>
      </c>
      <c r="Q156" s="1" t="s">
        <v>306</v>
      </c>
      <c r="R156" s="1" t="s">
        <v>294</v>
      </c>
      <c r="S156" s="1" t="s">
        <v>306</v>
      </c>
      <c r="T156" s="1" t="s">
        <v>16</v>
      </c>
    </row>
    <row r="157" spans="1:20" ht="30" customHeight="1" x14ac:dyDescent="0.25">
      <c r="A157" s="1">
        <v>174</v>
      </c>
      <c r="B157" s="1" t="s">
        <v>125</v>
      </c>
      <c r="C157" s="1" t="s">
        <v>126</v>
      </c>
      <c r="D157" s="16" t="s">
        <v>262</v>
      </c>
      <c r="E157" s="15" t="s">
        <v>259</v>
      </c>
      <c r="F157" s="14" t="s">
        <v>263</v>
      </c>
      <c r="G157" s="1" t="s">
        <v>306</v>
      </c>
      <c r="H157" s="12">
        <v>34530.410000000003</v>
      </c>
      <c r="I157" s="1">
        <v>2</v>
      </c>
      <c r="J157" s="1" t="s">
        <v>294</v>
      </c>
      <c r="K157" s="1">
        <v>1</v>
      </c>
      <c r="L157" s="1" t="s">
        <v>294</v>
      </c>
      <c r="M157" s="1" t="s">
        <v>306</v>
      </c>
      <c r="N157" s="1" t="s">
        <v>294</v>
      </c>
      <c r="O157" s="1" t="s">
        <v>306</v>
      </c>
      <c r="P157" s="1" t="s">
        <v>294</v>
      </c>
      <c r="Q157" s="1" t="s">
        <v>306</v>
      </c>
      <c r="R157" s="1" t="s">
        <v>294</v>
      </c>
      <c r="S157" s="1" t="s">
        <v>306</v>
      </c>
      <c r="T157" s="1" t="s">
        <v>16</v>
      </c>
    </row>
    <row r="158" spans="1:20" ht="30" customHeight="1" x14ac:dyDescent="0.25">
      <c r="A158" s="1">
        <v>176</v>
      </c>
      <c r="B158" s="1" t="s">
        <v>125</v>
      </c>
      <c r="C158" s="1" t="s">
        <v>126</v>
      </c>
      <c r="D158" s="16" t="s">
        <v>264</v>
      </c>
      <c r="E158" s="15" t="s">
        <v>259</v>
      </c>
      <c r="F158" s="14" t="s">
        <v>265</v>
      </c>
      <c r="G158" s="1" t="s">
        <v>306</v>
      </c>
      <c r="H158" s="12">
        <v>27800</v>
      </c>
      <c r="I158" s="1">
        <v>2</v>
      </c>
      <c r="J158" s="1" t="s">
        <v>294</v>
      </c>
      <c r="K158" s="1">
        <v>1</v>
      </c>
      <c r="L158" s="1" t="s">
        <v>294</v>
      </c>
      <c r="M158" s="1" t="s">
        <v>306</v>
      </c>
      <c r="N158" s="1" t="s">
        <v>294</v>
      </c>
      <c r="O158" s="1" t="s">
        <v>306</v>
      </c>
      <c r="P158" s="1" t="s">
        <v>294</v>
      </c>
      <c r="Q158" s="1" t="s">
        <v>306</v>
      </c>
      <c r="R158" s="1" t="s">
        <v>294</v>
      </c>
      <c r="S158" s="1" t="s">
        <v>306</v>
      </c>
      <c r="T158" s="1" t="s">
        <v>16</v>
      </c>
    </row>
    <row r="159" spans="1:20" ht="30" customHeight="1" x14ac:dyDescent="0.25">
      <c r="A159" s="1">
        <v>178</v>
      </c>
      <c r="B159" s="1" t="s">
        <v>125</v>
      </c>
      <c r="C159" s="1" t="s">
        <v>126</v>
      </c>
      <c r="D159" s="16" t="s">
        <v>266</v>
      </c>
      <c r="E159" s="15" t="s">
        <v>259</v>
      </c>
      <c r="F159" s="14" t="s">
        <v>266</v>
      </c>
      <c r="G159" s="1" t="s">
        <v>306</v>
      </c>
      <c r="H159" s="12">
        <v>18630</v>
      </c>
      <c r="I159" s="1">
        <v>2</v>
      </c>
      <c r="J159" s="1" t="s">
        <v>294</v>
      </c>
      <c r="K159" s="1">
        <v>1</v>
      </c>
      <c r="L159" s="1" t="s">
        <v>294</v>
      </c>
      <c r="M159" s="1" t="s">
        <v>306</v>
      </c>
      <c r="N159" s="1" t="s">
        <v>294</v>
      </c>
      <c r="O159" s="1" t="s">
        <v>306</v>
      </c>
      <c r="P159" s="1" t="s">
        <v>294</v>
      </c>
      <c r="Q159" s="1" t="s">
        <v>306</v>
      </c>
      <c r="R159" s="1" t="s">
        <v>294</v>
      </c>
      <c r="S159" s="1" t="s">
        <v>306</v>
      </c>
      <c r="T159" s="1" t="s">
        <v>16</v>
      </c>
    </row>
    <row r="160" spans="1:20" ht="30" customHeight="1" x14ac:dyDescent="0.25">
      <c r="A160" s="1">
        <v>180</v>
      </c>
      <c r="B160" s="1" t="s">
        <v>125</v>
      </c>
      <c r="C160" s="1" t="s">
        <v>126</v>
      </c>
      <c r="D160" s="16" t="s">
        <v>267</v>
      </c>
      <c r="E160" s="15" t="s">
        <v>259</v>
      </c>
      <c r="F160" s="10" t="s">
        <v>268</v>
      </c>
      <c r="G160" s="1" t="s">
        <v>306</v>
      </c>
      <c r="H160" s="12">
        <v>1050</v>
      </c>
      <c r="I160" s="1">
        <v>2</v>
      </c>
      <c r="J160" s="1" t="s">
        <v>294</v>
      </c>
      <c r="K160" s="1">
        <v>1</v>
      </c>
      <c r="L160" s="1" t="s">
        <v>294</v>
      </c>
      <c r="M160" s="1" t="s">
        <v>306</v>
      </c>
      <c r="N160" s="1" t="s">
        <v>294</v>
      </c>
      <c r="O160" s="1" t="s">
        <v>306</v>
      </c>
      <c r="P160" s="1" t="s">
        <v>294</v>
      </c>
      <c r="Q160" s="1" t="s">
        <v>306</v>
      </c>
      <c r="R160" s="1" t="s">
        <v>294</v>
      </c>
      <c r="S160" s="1" t="s">
        <v>306</v>
      </c>
      <c r="T160" s="1" t="s">
        <v>16</v>
      </c>
    </row>
    <row r="161" spans="1:20" ht="30" customHeight="1" x14ac:dyDescent="0.25">
      <c r="A161" s="1">
        <v>182</v>
      </c>
      <c r="B161" s="1" t="s">
        <v>125</v>
      </c>
      <c r="C161" s="1" t="s">
        <v>126</v>
      </c>
      <c r="D161" s="16" t="s">
        <v>269</v>
      </c>
      <c r="E161" s="15" t="s">
        <v>259</v>
      </c>
      <c r="F161" s="14" t="s">
        <v>270</v>
      </c>
      <c r="G161" s="1" t="s">
        <v>306</v>
      </c>
      <c r="H161" s="12">
        <v>1150</v>
      </c>
      <c r="I161" s="1">
        <v>2</v>
      </c>
      <c r="J161" s="1" t="s">
        <v>294</v>
      </c>
      <c r="K161" s="1">
        <v>1</v>
      </c>
      <c r="L161" s="1" t="s">
        <v>294</v>
      </c>
      <c r="M161" s="1" t="s">
        <v>306</v>
      </c>
      <c r="N161" s="1" t="s">
        <v>294</v>
      </c>
      <c r="O161" s="1" t="s">
        <v>306</v>
      </c>
      <c r="P161" s="1" t="s">
        <v>294</v>
      </c>
      <c r="Q161" s="1" t="s">
        <v>306</v>
      </c>
      <c r="R161" s="1" t="s">
        <v>294</v>
      </c>
      <c r="S161" s="1" t="s">
        <v>306</v>
      </c>
      <c r="T161" s="1" t="s">
        <v>16</v>
      </c>
    </row>
    <row r="162" spans="1:20" ht="30" customHeight="1" x14ac:dyDescent="0.25">
      <c r="A162" s="1">
        <v>184</v>
      </c>
      <c r="B162" s="1" t="s">
        <v>125</v>
      </c>
      <c r="C162" s="1" t="s">
        <v>126</v>
      </c>
      <c r="D162" s="16" t="s">
        <v>271</v>
      </c>
      <c r="E162" s="15" t="s">
        <v>259</v>
      </c>
      <c r="F162" s="14" t="s">
        <v>272</v>
      </c>
      <c r="G162" s="1" t="s">
        <v>306</v>
      </c>
      <c r="H162" s="12">
        <v>660.88</v>
      </c>
      <c r="I162" s="1">
        <v>2</v>
      </c>
      <c r="J162" s="1" t="s">
        <v>294</v>
      </c>
      <c r="K162" s="1">
        <v>1</v>
      </c>
      <c r="L162" s="1" t="s">
        <v>294</v>
      </c>
      <c r="M162" s="1" t="s">
        <v>306</v>
      </c>
      <c r="N162" s="1" t="s">
        <v>294</v>
      </c>
      <c r="O162" s="1" t="s">
        <v>306</v>
      </c>
      <c r="P162" s="1" t="s">
        <v>294</v>
      </c>
      <c r="Q162" s="1" t="s">
        <v>306</v>
      </c>
      <c r="R162" s="1" t="s">
        <v>294</v>
      </c>
      <c r="S162" s="1" t="s">
        <v>306</v>
      </c>
      <c r="T162" s="1" t="s">
        <v>16</v>
      </c>
    </row>
    <row r="163" spans="1:20" ht="30" customHeight="1" x14ac:dyDescent="0.25">
      <c r="A163" s="1">
        <v>186</v>
      </c>
      <c r="B163" s="1" t="s">
        <v>125</v>
      </c>
      <c r="C163" s="1" t="s">
        <v>126</v>
      </c>
      <c r="D163" s="16" t="s">
        <v>273</v>
      </c>
      <c r="E163" s="15" t="s">
        <v>259</v>
      </c>
      <c r="F163" s="14" t="s">
        <v>274</v>
      </c>
      <c r="G163" s="1" t="s">
        <v>306</v>
      </c>
      <c r="H163" s="12">
        <v>199.12</v>
      </c>
      <c r="I163" s="1">
        <v>2</v>
      </c>
      <c r="J163" s="1" t="s">
        <v>294</v>
      </c>
      <c r="K163" s="1">
        <v>1</v>
      </c>
      <c r="L163" s="1" t="s">
        <v>294</v>
      </c>
      <c r="M163" s="1" t="s">
        <v>306</v>
      </c>
      <c r="N163" s="1" t="s">
        <v>294</v>
      </c>
      <c r="O163" s="1" t="s">
        <v>306</v>
      </c>
      <c r="P163" s="1" t="s">
        <v>294</v>
      </c>
      <c r="Q163" s="1" t="s">
        <v>306</v>
      </c>
      <c r="R163" s="1" t="s">
        <v>294</v>
      </c>
      <c r="S163" s="1" t="s">
        <v>306</v>
      </c>
      <c r="T163" s="1" t="s">
        <v>16</v>
      </c>
    </row>
    <row r="164" spans="1:20" ht="30" customHeight="1" x14ac:dyDescent="0.25">
      <c r="A164" s="1">
        <v>188</v>
      </c>
      <c r="B164" s="1" t="s">
        <v>125</v>
      </c>
      <c r="C164" s="1" t="s">
        <v>126</v>
      </c>
      <c r="D164" s="1" t="s">
        <v>275</v>
      </c>
      <c r="E164" s="17" t="s">
        <v>276</v>
      </c>
      <c r="F164" s="1" t="s">
        <v>277</v>
      </c>
      <c r="G164" s="1" t="s">
        <v>306</v>
      </c>
      <c r="H164" s="12">
        <v>225000</v>
      </c>
      <c r="I164" s="1">
        <v>2</v>
      </c>
      <c r="J164" s="1" t="s">
        <v>294</v>
      </c>
      <c r="K164" s="1">
        <v>1</v>
      </c>
      <c r="L164" s="1" t="s">
        <v>294</v>
      </c>
      <c r="M164" s="1" t="s">
        <v>306</v>
      </c>
      <c r="N164" s="1" t="s">
        <v>294</v>
      </c>
      <c r="O164" s="1" t="s">
        <v>306</v>
      </c>
      <c r="P164" s="1" t="s">
        <v>294</v>
      </c>
      <c r="Q164" s="1" t="s">
        <v>306</v>
      </c>
      <c r="R164" s="1" t="s">
        <v>294</v>
      </c>
      <c r="S164" s="1" t="s">
        <v>306</v>
      </c>
      <c r="T164" s="1" t="s">
        <v>16</v>
      </c>
    </row>
    <row r="165" spans="1:20" ht="30" customHeight="1" x14ac:dyDescent="0.25">
      <c r="A165" s="1">
        <v>190</v>
      </c>
      <c r="B165" s="1" t="s">
        <v>125</v>
      </c>
      <c r="C165" s="1" t="s">
        <v>126</v>
      </c>
      <c r="D165" s="1" t="s">
        <v>278</v>
      </c>
      <c r="E165" s="13" t="s">
        <v>240</v>
      </c>
      <c r="F165" s="1" t="s">
        <v>279</v>
      </c>
      <c r="G165" s="1" t="s">
        <v>306</v>
      </c>
      <c r="H165" s="12">
        <v>15000</v>
      </c>
      <c r="I165" s="1">
        <v>2</v>
      </c>
      <c r="J165" s="1" t="s">
        <v>294</v>
      </c>
      <c r="K165" s="1">
        <v>1</v>
      </c>
      <c r="L165" s="1" t="s">
        <v>294</v>
      </c>
      <c r="M165" s="1" t="s">
        <v>306</v>
      </c>
      <c r="N165" s="1" t="s">
        <v>294</v>
      </c>
      <c r="O165" s="1" t="s">
        <v>306</v>
      </c>
      <c r="P165" s="1" t="s">
        <v>294</v>
      </c>
      <c r="Q165" s="1" t="s">
        <v>306</v>
      </c>
      <c r="R165" s="1" t="s">
        <v>294</v>
      </c>
      <c r="S165" s="1" t="s">
        <v>306</v>
      </c>
      <c r="T165" s="1" t="s">
        <v>16</v>
      </c>
    </row>
    <row r="166" spans="1:20" ht="30" customHeight="1" x14ac:dyDescent="0.25">
      <c r="A166" s="1">
        <v>192</v>
      </c>
      <c r="B166" s="1" t="s">
        <v>125</v>
      </c>
      <c r="C166" s="1" t="s">
        <v>126</v>
      </c>
      <c r="D166" s="1" t="s">
        <v>280</v>
      </c>
      <c r="E166" s="11" t="s">
        <v>234</v>
      </c>
      <c r="F166" s="1" t="s">
        <v>281</v>
      </c>
      <c r="G166" s="1" t="s">
        <v>306</v>
      </c>
      <c r="H166" s="12">
        <v>60000</v>
      </c>
      <c r="I166" s="1">
        <v>2</v>
      </c>
      <c r="J166" s="1" t="s">
        <v>294</v>
      </c>
      <c r="K166" s="1">
        <v>1</v>
      </c>
      <c r="L166" s="1" t="s">
        <v>294</v>
      </c>
      <c r="M166" s="1" t="s">
        <v>306</v>
      </c>
      <c r="N166" s="1" t="s">
        <v>294</v>
      </c>
      <c r="O166" s="1" t="s">
        <v>306</v>
      </c>
      <c r="P166" s="1" t="s">
        <v>294</v>
      </c>
      <c r="Q166" s="1" t="s">
        <v>306</v>
      </c>
      <c r="R166" s="1" t="s">
        <v>294</v>
      </c>
      <c r="S166" s="1" t="s">
        <v>306</v>
      </c>
      <c r="T166" s="1" t="s">
        <v>16</v>
      </c>
    </row>
    <row r="167" spans="1:20" ht="30" customHeight="1" x14ac:dyDescent="0.25">
      <c r="A167" s="1">
        <v>194</v>
      </c>
      <c r="B167" s="1" t="s">
        <v>125</v>
      </c>
      <c r="C167" s="1" t="s">
        <v>126</v>
      </c>
      <c r="D167" s="1" t="s">
        <v>282</v>
      </c>
      <c r="E167" s="1" t="s">
        <v>283</v>
      </c>
      <c r="F167" s="1" t="s">
        <v>284</v>
      </c>
      <c r="G167" s="1" t="s">
        <v>306</v>
      </c>
      <c r="H167" s="12">
        <v>1769.59</v>
      </c>
      <c r="I167" s="1">
        <v>2</v>
      </c>
      <c r="J167" s="1" t="s">
        <v>294</v>
      </c>
      <c r="K167" s="1">
        <v>1</v>
      </c>
      <c r="L167" s="1" t="s">
        <v>294</v>
      </c>
      <c r="M167" s="1" t="s">
        <v>306</v>
      </c>
      <c r="N167" s="1" t="s">
        <v>294</v>
      </c>
      <c r="O167" s="1" t="s">
        <v>306</v>
      </c>
      <c r="P167" s="1" t="s">
        <v>294</v>
      </c>
      <c r="Q167" s="1" t="s">
        <v>306</v>
      </c>
      <c r="R167" s="1" t="s">
        <v>294</v>
      </c>
      <c r="S167" s="1" t="s">
        <v>306</v>
      </c>
      <c r="T167" s="1" t="s">
        <v>16</v>
      </c>
    </row>
    <row r="168" spans="1:20" ht="30" customHeight="1" x14ac:dyDescent="0.25">
      <c r="A168" s="1">
        <v>196</v>
      </c>
      <c r="B168" s="1" t="s">
        <v>285</v>
      </c>
      <c r="C168" s="1" t="s">
        <v>286</v>
      </c>
      <c r="D168" s="1" t="s">
        <v>287</v>
      </c>
      <c r="E168" s="18" t="s">
        <v>288</v>
      </c>
      <c r="F168" s="1" t="s">
        <v>289</v>
      </c>
      <c r="G168" s="1" t="s">
        <v>290</v>
      </c>
      <c r="H168" s="19">
        <v>2488340</v>
      </c>
      <c r="I168" s="1" t="s">
        <v>306</v>
      </c>
      <c r="J168" s="1" t="s">
        <v>294</v>
      </c>
      <c r="K168" s="1">
        <v>1</v>
      </c>
      <c r="L168" s="1" t="s">
        <v>294</v>
      </c>
      <c r="M168" s="1" t="s">
        <v>306</v>
      </c>
      <c r="N168" s="1" t="s">
        <v>294</v>
      </c>
      <c r="O168" s="1" t="s">
        <v>306</v>
      </c>
      <c r="P168" s="1" t="s">
        <v>294</v>
      </c>
      <c r="Q168" s="1" t="s">
        <v>306</v>
      </c>
      <c r="R168" s="1" t="s">
        <v>294</v>
      </c>
      <c r="S168" s="1" t="s">
        <v>306</v>
      </c>
      <c r="T168" s="1" t="s">
        <v>16</v>
      </c>
    </row>
    <row r="169" spans="1:20" ht="30" customHeight="1" x14ac:dyDescent="0.25">
      <c r="A169" s="1">
        <v>198</v>
      </c>
      <c r="B169" s="1" t="s">
        <v>285</v>
      </c>
      <c r="C169" s="1" t="s">
        <v>286</v>
      </c>
      <c r="D169" s="1" t="s">
        <v>291</v>
      </c>
      <c r="E169" s="18" t="s">
        <v>288</v>
      </c>
      <c r="F169" s="1" t="s">
        <v>292</v>
      </c>
      <c r="G169" s="1" t="s">
        <v>293</v>
      </c>
      <c r="H169" s="19">
        <v>945000</v>
      </c>
      <c r="I169" s="1" t="s">
        <v>306</v>
      </c>
      <c r="J169" s="1" t="s">
        <v>294</v>
      </c>
      <c r="K169" s="1">
        <v>2</v>
      </c>
      <c r="L169" s="1" t="s">
        <v>294</v>
      </c>
      <c r="M169" s="1" t="s">
        <v>306</v>
      </c>
      <c r="N169" s="1" t="s">
        <v>294</v>
      </c>
      <c r="O169" s="1" t="s">
        <v>306</v>
      </c>
      <c r="P169" s="1" t="s">
        <v>294</v>
      </c>
      <c r="Q169" s="1" t="s">
        <v>306</v>
      </c>
      <c r="R169" s="1" t="s">
        <v>294</v>
      </c>
      <c r="S169" s="1" t="s">
        <v>306</v>
      </c>
      <c r="T169" s="1" t="s">
        <v>16</v>
      </c>
    </row>
    <row r="170" spans="1:20" ht="30" customHeight="1" x14ac:dyDescent="0.25">
      <c r="A170" s="1">
        <v>200</v>
      </c>
      <c r="B170" s="1" t="s">
        <v>125</v>
      </c>
      <c r="C170" s="1" t="s">
        <v>173</v>
      </c>
      <c r="D170" s="1" t="s">
        <v>295</v>
      </c>
      <c r="E170" s="18" t="s">
        <v>296</v>
      </c>
      <c r="F170" s="46" t="s">
        <v>307</v>
      </c>
      <c r="G170" s="1" t="s">
        <v>297</v>
      </c>
      <c r="H170" s="1">
        <v>29600</v>
      </c>
      <c r="I170" s="1">
        <v>5</v>
      </c>
      <c r="J170" s="1" t="s">
        <v>325</v>
      </c>
      <c r="K170" s="1" t="s">
        <v>306</v>
      </c>
      <c r="L170" s="1" t="s">
        <v>325</v>
      </c>
      <c r="M170" s="1" t="s">
        <v>306</v>
      </c>
      <c r="N170" s="1" t="s">
        <v>325</v>
      </c>
      <c r="O170" s="1" t="s">
        <v>306</v>
      </c>
      <c r="P170" s="1" t="s">
        <v>325</v>
      </c>
      <c r="Q170" s="1" t="s">
        <v>306</v>
      </c>
      <c r="R170" s="1" t="s">
        <v>325</v>
      </c>
      <c r="S170" s="1" t="s">
        <v>306</v>
      </c>
      <c r="T170" s="1" t="s">
        <v>16</v>
      </c>
    </row>
    <row r="171" spans="1:20" ht="30" customHeight="1" x14ac:dyDescent="0.25">
      <c r="A171" s="1">
        <v>202</v>
      </c>
      <c r="B171" s="1" t="s">
        <v>125</v>
      </c>
      <c r="C171" s="1" t="s">
        <v>173</v>
      </c>
      <c r="D171" s="1" t="s">
        <v>298</v>
      </c>
      <c r="E171" s="18" t="s">
        <v>299</v>
      </c>
      <c r="F171" s="1" t="s">
        <v>300</v>
      </c>
      <c r="G171" s="1" t="s">
        <v>301</v>
      </c>
      <c r="H171" s="1">
        <v>2100</v>
      </c>
      <c r="I171" s="1">
        <v>22</v>
      </c>
      <c r="J171" s="1" t="s">
        <v>325</v>
      </c>
      <c r="K171" s="1" t="s">
        <v>306</v>
      </c>
      <c r="L171" s="1" t="s">
        <v>325</v>
      </c>
      <c r="M171" s="1" t="s">
        <v>306</v>
      </c>
      <c r="N171" s="1" t="s">
        <v>325</v>
      </c>
      <c r="O171" s="1" t="s">
        <v>306</v>
      </c>
      <c r="P171" s="1" t="s">
        <v>325</v>
      </c>
      <c r="Q171" s="1" t="s">
        <v>306</v>
      </c>
      <c r="R171" s="1" t="s">
        <v>325</v>
      </c>
      <c r="S171" s="1" t="s">
        <v>306</v>
      </c>
      <c r="T171" s="1" t="s">
        <v>16</v>
      </c>
    </row>
    <row r="172" spans="1:20" ht="30" customHeight="1" x14ac:dyDescent="0.25">
      <c r="A172" s="1">
        <v>204</v>
      </c>
      <c r="B172" s="1" t="s">
        <v>125</v>
      </c>
      <c r="C172" s="1" t="s">
        <v>173</v>
      </c>
      <c r="D172" s="1" t="s">
        <v>302</v>
      </c>
      <c r="E172" s="20" t="s">
        <v>303</v>
      </c>
      <c r="F172" s="1" t="s">
        <v>304</v>
      </c>
      <c r="G172" s="1" t="s">
        <v>301</v>
      </c>
      <c r="H172" s="1">
        <v>1500</v>
      </c>
      <c r="I172" s="1">
        <v>1</v>
      </c>
      <c r="J172" s="1" t="s">
        <v>325</v>
      </c>
      <c r="K172" s="1" t="s">
        <v>306</v>
      </c>
      <c r="L172" s="1" t="s">
        <v>325</v>
      </c>
      <c r="M172" s="1" t="s">
        <v>306</v>
      </c>
      <c r="N172" s="1" t="s">
        <v>325</v>
      </c>
      <c r="O172" s="1" t="s">
        <v>306</v>
      </c>
      <c r="P172" s="1" t="s">
        <v>325</v>
      </c>
      <c r="Q172" s="1" t="s">
        <v>306</v>
      </c>
      <c r="R172" s="1" t="s">
        <v>325</v>
      </c>
      <c r="S172" s="1" t="s">
        <v>306</v>
      </c>
      <c r="T172" s="1" t="s">
        <v>16</v>
      </c>
    </row>
    <row r="173" spans="1:20" ht="30" customHeight="1" x14ac:dyDescent="0.25">
      <c r="A173" s="1">
        <v>206</v>
      </c>
      <c r="B173" s="3" t="s">
        <v>11</v>
      </c>
      <c r="C173" s="3" t="s">
        <v>286</v>
      </c>
      <c r="D173" s="1" t="s">
        <v>306</v>
      </c>
      <c r="E173" s="6" t="s">
        <v>308</v>
      </c>
      <c r="F173" s="5" t="s">
        <v>309</v>
      </c>
      <c r="G173" s="1" t="s">
        <v>306</v>
      </c>
      <c r="H173" s="3" t="s">
        <v>310</v>
      </c>
      <c r="I173" s="3" t="s">
        <v>311</v>
      </c>
      <c r="J173" s="3" t="s">
        <v>312</v>
      </c>
      <c r="K173" s="3" t="s">
        <v>313</v>
      </c>
      <c r="L173" s="3" t="s">
        <v>312</v>
      </c>
      <c r="M173" s="3" t="s">
        <v>314</v>
      </c>
      <c r="N173" s="3" t="s">
        <v>312</v>
      </c>
      <c r="O173" s="3" t="s">
        <v>315</v>
      </c>
      <c r="P173" s="3" t="s">
        <v>312</v>
      </c>
      <c r="Q173" s="3" t="s">
        <v>316</v>
      </c>
      <c r="R173" s="3" t="s">
        <v>312</v>
      </c>
      <c r="S173" s="3" t="s">
        <v>317</v>
      </c>
      <c r="T173" s="3" t="s">
        <v>16</v>
      </c>
    </row>
    <row r="174" spans="1:20" ht="30" customHeight="1" x14ac:dyDescent="0.25">
      <c r="A174" s="1">
        <v>208</v>
      </c>
      <c r="B174" s="3" t="s">
        <v>11</v>
      </c>
      <c r="C174" s="3" t="s">
        <v>318</v>
      </c>
      <c r="D174" s="1" t="s">
        <v>306</v>
      </c>
      <c r="E174" s="6" t="s">
        <v>319</v>
      </c>
      <c r="F174" s="5" t="s">
        <v>320</v>
      </c>
      <c r="G174" s="1" t="s">
        <v>306</v>
      </c>
      <c r="H174" s="3" t="s">
        <v>321</v>
      </c>
      <c r="I174" s="3" t="s">
        <v>322</v>
      </c>
      <c r="J174" s="3" t="s">
        <v>312</v>
      </c>
      <c r="K174" s="3" t="s">
        <v>323</v>
      </c>
      <c r="L174" s="3" t="s">
        <v>312</v>
      </c>
      <c r="M174" s="1" t="s">
        <v>306</v>
      </c>
      <c r="N174" s="3" t="s">
        <v>312</v>
      </c>
      <c r="O174" s="1" t="s">
        <v>306</v>
      </c>
      <c r="P174" s="3" t="s">
        <v>312</v>
      </c>
      <c r="Q174" s="3" t="s">
        <v>324</v>
      </c>
      <c r="R174" s="3" t="s">
        <v>312</v>
      </c>
      <c r="S174" s="1" t="s">
        <v>306</v>
      </c>
      <c r="T174" s="3" t="s">
        <v>16</v>
      </c>
    </row>
    <row r="175" spans="1:20" ht="30" customHeight="1" x14ac:dyDescent="0.25">
      <c r="A175" s="1">
        <v>210</v>
      </c>
      <c r="B175" s="24" t="s">
        <v>172</v>
      </c>
      <c r="C175" s="24" t="s">
        <v>180</v>
      </c>
      <c r="D175" s="24" t="s">
        <v>326</v>
      </c>
      <c r="E175" s="24" t="s">
        <v>182</v>
      </c>
      <c r="F175" s="5" t="s">
        <v>327</v>
      </c>
      <c r="G175" s="24" t="s">
        <v>328</v>
      </c>
      <c r="H175" s="25">
        <v>572125</v>
      </c>
      <c r="I175" s="24">
        <v>4</v>
      </c>
      <c r="J175" s="1" t="s">
        <v>305</v>
      </c>
      <c r="K175" s="3" t="s">
        <v>306</v>
      </c>
      <c r="L175" s="1" t="s">
        <v>305</v>
      </c>
      <c r="M175" s="3" t="s">
        <v>306</v>
      </c>
      <c r="N175" s="1" t="s">
        <v>305</v>
      </c>
      <c r="O175" s="3" t="s">
        <v>306</v>
      </c>
      <c r="P175" s="1" t="s">
        <v>305</v>
      </c>
      <c r="Q175" s="3" t="s">
        <v>306</v>
      </c>
      <c r="R175" s="1" t="s">
        <v>305</v>
      </c>
      <c r="S175" s="3" t="s">
        <v>306</v>
      </c>
      <c r="T175" s="3" t="s">
        <v>16</v>
      </c>
    </row>
    <row r="176" spans="1:20" ht="30" customHeight="1" x14ac:dyDescent="0.25">
      <c r="A176" s="1">
        <v>212</v>
      </c>
      <c r="B176" s="24" t="s">
        <v>172</v>
      </c>
      <c r="C176" s="24" t="s">
        <v>180</v>
      </c>
      <c r="D176" s="24" t="s">
        <v>183</v>
      </c>
      <c r="E176" s="24" t="s">
        <v>184</v>
      </c>
      <c r="F176" s="5" t="s">
        <v>329</v>
      </c>
      <c r="G176" s="24" t="s">
        <v>330</v>
      </c>
      <c r="H176" s="25">
        <v>395000</v>
      </c>
      <c r="I176" s="24">
        <v>1</v>
      </c>
      <c r="J176" s="1" t="s">
        <v>305</v>
      </c>
      <c r="K176" s="3" t="s">
        <v>306</v>
      </c>
      <c r="L176" s="1" t="s">
        <v>305</v>
      </c>
      <c r="M176" s="3" t="s">
        <v>306</v>
      </c>
      <c r="N176" s="1" t="s">
        <v>305</v>
      </c>
      <c r="O176" s="3" t="s">
        <v>306</v>
      </c>
      <c r="P176" s="1" t="s">
        <v>305</v>
      </c>
      <c r="Q176" s="3" t="s">
        <v>306</v>
      </c>
      <c r="R176" s="1" t="s">
        <v>305</v>
      </c>
      <c r="S176" s="3" t="s">
        <v>306</v>
      </c>
      <c r="T176" s="3" t="s">
        <v>16</v>
      </c>
    </row>
    <row r="177" spans="1:20" ht="30" customHeight="1" x14ac:dyDescent="0.25">
      <c r="A177" s="1">
        <v>214</v>
      </c>
      <c r="B177" s="24" t="s">
        <v>172</v>
      </c>
      <c r="C177" s="24" t="s">
        <v>180</v>
      </c>
      <c r="D177" s="24" t="s">
        <v>187</v>
      </c>
      <c r="E177" s="24" t="s">
        <v>188</v>
      </c>
      <c r="F177" s="5" t="s">
        <v>331</v>
      </c>
      <c r="G177" s="24" t="s">
        <v>330</v>
      </c>
      <c r="H177" s="25">
        <v>165000</v>
      </c>
      <c r="I177" s="24">
        <v>1</v>
      </c>
      <c r="J177" s="1" t="s">
        <v>305</v>
      </c>
      <c r="K177" s="3" t="s">
        <v>306</v>
      </c>
      <c r="L177" s="1" t="s">
        <v>305</v>
      </c>
      <c r="M177" s="3" t="s">
        <v>306</v>
      </c>
      <c r="N177" s="1" t="s">
        <v>305</v>
      </c>
      <c r="O177" s="3" t="s">
        <v>306</v>
      </c>
      <c r="P177" s="1" t="s">
        <v>305</v>
      </c>
      <c r="Q177" s="3" t="s">
        <v>306</v>
      </c>
      <c r="R177" s="1" t="s">
        <v>305</v>
      </c>
      <c r="S177" s="3" t="s">
        <v>306</v>
      </c>
      <c r="T177" s="3" t="s">
        <v>16</v>
      </c>
    </row>
    <row r="178" spans="1:20" ht="30" customHeight="1" x14ac:dyDescent="0.25">
      <c r="A178" s="1">
        <v>216</v>
      </c>
      <c r="B178" s="24" t="s">
        <v>172</v>
      </c>
      <c r="C178" s="24" t="s">
        <v>180</v>
      </c>
      <c r="D178" s="24" t="s">
        <v>332</v>
      </c>
      <c r="E178" s="24" t="s">
        <v>188</v>
      </c>
      <c r="F178" s="5" t="s">
        <v>333</v>
      </c>
      <c r="G178" s="24" t="s">
        <v>330</v>
      </c>
      <c r="H178" s="25">
        <v>399000</v>
      </c>
      <c r="I178" s="24">
        <v>1</v>
      </c>
      <c r="J178" s="1" t="s">
        <v>305</v>
      </c>
      <c r="K178" s="3" t="s">
        <v>306</v>
      </c>
      <c r="L178" s="1" t="s">
        <v>305</v>
      </c>
      <c r="M178" s="3" t="s">
        <v>306</v>
      </c>
      <c r="N178" s="1" t="s">
        <v>305</v>
      </c>
      <c r="O178" s="3" t="s">
        <v>306</v>
      </c>
      <c r="P178" s="1" t="s">
        <v>305</v>
      </c>
      <c r="Q178" s="3" t="s">
        <v>306</v>
      </c>
      <c r="R178" s="1" t="s">
        <v>305</v>
      </c>
      <c r="S178" s="3" t="s">
        <v>306</v>
      </c>
      <c r="T178" s="3" t="s">
        <v>16</v>
      </c>
    </row>
    <row r="179" spans="1:20" ht="30" customHeight="1" x14ac:dyDescent="0.25">
      <c r="A179" s="1">
        <v>218</v>
      </c>
      <c r="B179" s="24" t="s">
        <v>172</v>
      </c>
      <c r="C179" s="24" t="s">
        <v>180</v>
      </c>
      <c r="D179" s="24" t="s">
        <v>334</v>
      </c>
      <c r="E179" s="24" t="s">
        <v>335</v>
      </c>
      <c r="F179" s="26" t="s">
        <v>336</v>
      </c>
      <c r="G179" s="27" t="s">
        <v>337</v>
      </c>
      <c r="H179" s="25">
        <v>20000</v>
      </c>
      <c r="I179" s="24">
        <v>1</v>
      </c>
      <c r="J179" s="1" t="s">
        <v>305</v>
      </c>
      <c r="K179" s="3" t="s">
        <v>306</v>
      </c>
      <c r="L179" s="1" t="s">
        <v>305</v>
      </c>
      <c r="M179" s="3" t="s">
        <v>306</v>
      </c>
      <c r="N179" s="1" t="s">
        <v>305</v>
      </c>
      <c r="O179" s="3" t="s">
        <v>306</v>
      </c>
      <c r="P179" s="1" t="s">
        <v>305</v>
      </c>
      <c r="Q179" s="3" t="s">
        <v>306</v>
      </c>
      <c r="R179" s="1" t="s">
        <v>305</v>
      </c>
      <c r="S179" s="3" t="s">
        <v>306</v>
      </c>
      <c r="T179" s="3" t="s">
        <v>16</v>
      </c>
    </row>
    <row r="180" spans="1:20" ht="30" customHeight="1" x14ac:dyDescent="0.25">
      <c r="A180" s="1">
        <v>220</v>
      </c>
      <c r="B180" s="24" t="s">
        <v>172</v>
      </c>
      <c r="C180" s="24" t="s">
        <v>180</v>
      </c>
      <c r="D180" s="24" t="s">
        <v>338</v>
      </c>
      <c r="E180" s="24" t="s">
        <v>335</v>
      </c>
      <c r="F180" s="26" t="s">
        <v>339</v>
      </c>
      <c r="G180" s="27" t="s">
        <v>337</v>
      </c>
      <c r="H180" s="25">
        <v>20000</v>
      </c>
      <c r="I180" s="24">
        <v>1</v>
      </c>
      <c r="J180" s="1" t="s">
        <v>305</v>
      </c>
      <c r="K180" s="3" t="s">
        <v>306</v>
      </c>
      <c r="L180" s="1" t="s">
        <v>305</v>
      </c>
      <c r="M180" s="3" t="s">
        <v>306</v>
      </c>
      <c r="N180" s="1" t="s">
        <v>305</v>
      </c>
      <c r="O180" s="3" t="s">
        <v>306</v>
      </c>
      <c r="P180" s="1" t="s">
        <v>305</v>
      </c>
      <c r="Q180" s="3" t="s">
        <v>306</v>
      </c>
      <c r="R180" s="1" t="s">
        <v>305</v>
      </c>
      <c r="S180" s="3" t="s">
        <v>306</v>
      </c>
      <c r="T180" s="3" t="s">
        <v>16</v>
      </c>
    </row>
    <row r="181" spans="1:20" ht="30" customHeight="1" x14ac:dyDescent="0.25">
      <c r="A181" s="1">
        <v>222</v>
      </c>
      <c r="B181" s="24" t="s">
        <v>172</v>
      </c>
      <c r="C181" s="24" t="s">
        <v>180</v>
      </c>
      <c r="D181" s="24" t="s">
        <v>340</v>
      </c>
      <c r="E181" s="24" t="s">
        <v>335</v>
      </c>
      <c r="F181" s="26" t="s">
        <v>341</v>
      </c>
      <c r="G181" s="27" t="s">
        <v>337</v>
      </c>
      <c r="H181" s="25">
        <v>20000</v>
      </c>
      <c r="I181" s="24">
        <v>1</v>
      </c>
      <c r="J181" s="1" t="s">
        <v>305</v>
      </c>
      <c r="K181" s="3" t="s">
        <v>306</v>
      </c>
      <c r="L181" s="1" t="s">
        <v>305</v>
      </c>
      <c r="M181" s="3" t="s">
        <v>306</v>
      </c>
      <c r="N181" s="1" t="s">
        <v>305</v>
      </c>
      <c r="O181" s="3" t="s">
        <v>306</v>
      </c>
      <c r="P181" s="1" t="s">
        <v>305</v>
      </c>
      <c r="Q181" s="3" t="s">
        <v>306</v>
      </c>
      <c r="R181" s="1" t="s">
        <v>305</v>
      </c>
      <c r="S181" s="3" t="s">
        <v>306</v>
      </c>
      <c r="T181" s="3" t="s">
        <v>16</v>
      </c>
    </row>
    <row r="182" spans="1:20" ht="30" customHeight="1" x14ac:dyDescent="0.25">
      <c r="A182" s="1">
        <v>224</v>
      </c>
      <c r="B182" s="24" t="s">
        <v>172</v>
      </c>
      <c r="C182" s="24" t="s">
        <v>180</v>
      </c>
      <c r="D182" s="24" t="s">
        <v>342</v>
      </c>
      <c r="E182" s="24" t="s">
        <v>335</v>
      </c>
      <c r="F182" s="26" t="s">
        <v>343</v>
      </c>
      <c r="G182" s="27" t="s">
        <v>337</v>
      </c>
      <c r="H182" s="25">
        <v>25000</v>
      </c>
      <c r="I182" s="24">
        <v>1</v>
      </c>
      <c r="J182" s="1" t="s">
        <v>305</v>
      </c>
      <c r="K182" s="3" t="s">
        <v>306</v>
      </c>
      <c r="L182" s="1" t="s">
        <v>305</v>
      </c>
      <c r="M182" s="3" t="s">
        <v>306</v>
      </c>
      <c r="N182" s="1" t="s">
        <v>305</v>
      </c>
      <c r="O182" s="3" t="s">
        <v>306</v>
      </c>
      <c r="P182" s="1" t="s">
        <v>305</v>
      </c>
      <c r="Q182" s="3" t="s">
        <v>306</v>
      </c>
      <c r="R182" s="1" t="s">
        <v>305</v>
      </c>
      <c r="S182" s="3" t="s">
        <v>306</v>
      </c>
      <c r="T182" s="3" t="s">
        <v>16</v>
      </c>
    </row>
    <row r="183" spans="1:20" ht="30" customHeight="1" x14ac:dyDescent="0.25">
      <c r="A183" s="1">
        <v>226</v>
      </c>
      <c r="B183" s="24" t="s">
        <v>172</v>
      </c>
      <c r="C183" s="24" t="s">
        <v>180</v>
      </c>
      <c r="D183" s="24" t="s">
        <v>179</v>
      </c>
      <c r="E183" s="24" t="s">
        <v>176</v>
      </c>
      <c r="F183" s="5" t="s">
        <v>344</v>
      </c>
      <c r="G183" s="24" t="s">
        <v>345</v>
      </c>
      <c r="H183" s="25">
        <v>95000</v>
      </c>
      <c r="I183" s="24">
        <v>1</v>
      </c>
      <c r="J183" s="1" t="s">
        <v>305</v>
      </c>
      <c r="K183" s="3" t="s">
        <v>306</v>
      </c>
      <c r="L183" s="1" t="s">
        <v>305</v>
      </c>
      <c r="M183" s="3" t="s">
        <v>306</v>
      </c>
      <c r="N183" s="1" t="s">
        <v>305</v>
      </c>
      <c r="O183" s="3" t="s">
        <v>306</v>
      </c>
      <c r="P183" s="1" t="s">
        <v>305</v>
      </c>
      <c r="Q183" s="3" t="s">
        <v>306</v>
      </c>
      <c r="R183" s="1" t="s">
        <v>305</v>
      </c>
      <c r="S183" s="3" t="s">
        <v>306</v>
      </c>
      <c r="T183" s="3" t="s">
        <v>16</v>
      </c>
    </row>
    <row r="184" spans="1:20" ht="30" customHeight="1" x14ac:dyDescent="0.25">
      <c r="A184" s="1">
        <v>228</v>
      </c>
      <c r="B184" s="24" t="s">
        <v>172</v>
      </c>
      <c r="C184" s="24" t="s">
        <v>180</v>
      </c>
      <c r="D184" s="24" t="s">
        <v>346</v>
      </c>
      <c r="E184" s="24" t="s">
        <v>347</v>
      </c>
      <c r="F184" s="28"/>
      <c r="G184" s="27" t="s">
        <v>348</v>
      </c>
      <c r="H184" s="25">
        <v>25000</v>
      </c>
      <c r="I184" s="24">
        <v>1</v>
      </c>
      <c r="J184" s="1" t="s">
        <v>305</v>
      </c>
      <c r="K184" s="3" t="s">
        <v>306</v>
      </c>
      <c r="L184" s="1" t="s">
        <v>305</v>
      </c>
      <c r="M184" s="3" t="s">
        <v>306</v>
      </c>
      <c r="N184" s="1" t="s">
        <v>305</v>
      </c>
      <c r="O184" s="3" t="s">
        <v>306</v>
      </c>
      <c r="P184" s="1" t="s">
        <v>305</v>
      </c>
      <c r="Q184" s="3" t="s">
        <v>306</v>
      </c>
      <c r="R184" s="1" t="s">
        <v>305</v>
      </c>
      <c r="S184" s="3" t="s">
        <v>306</v>
      </c>
      <c r="T184" s="3" t="s">
        <v>16</v>
      </c>
    </row>
    <row r="185" spans="1:20" ht="30" customHeight="1" x14ac:dyDescent="0.25">
      <c r="A185" s="1">
        <v>230</v>
      </c>
      <c r="B185" s="24" t="s">
        <v>172</v>
      </c>
      <c r="C185" s="24" t="s">
        <v>12</v>
      </c>
      <c r="D185" s="24" t="s">
        <v>349</v>
      </c>
      <c r="E185" s="29" t="s">
        <v>350</v>
      </c>
      <c r="F185" s="5" t="s">
        <v>351</v>
      </c>
      <c r="G185" s="27" t="s">
        <v>337</v>
      </c>
      <c r="H185" s="25">
        <v>3833</v>
      </c>
      <c r="I185" s="24">
        <v>3</v>
      </c>
      <c r="J185" s="1" t="s">
        <v>305</v>
      </c>
      <c r="K185" s="3" t="s">
        <v>306</v>
      </c>
      <c r="L185" s="1" t="s">
        <v>305</v>
      </c>
      <c r="M185" s="3" t="s">
        <v>306</v>
      </c>
      <c r="N185" s="1" t="s">
        <v>305</v>
      </c>
      <c r="O185" s="3" t="s">
        <v>306</v>
      </c>
      <c r="P185" s="1" t="s">
        <v>305</v>
      </c>
      <c r="Q185" s="3" t="s">
        <v>306</v>
      </c>
      <c r="R185" s="1" t="s">
        <v>305</v>
      </c>
      <c r="S185" s="3" t="s">
        <v>306</v>
      </c>
      <c r="T185" s="3" t="s">
        <v>16</v>
      </c>
    </row>
    <row r="186" spans="1:20" ht="30" customHeight="1" x14ac:dyDescent="0.25">
      <c r="A186" s="1">
        <v>232</v>
      </c>
      <c r="B186" s="24" t="s">
        <v>172</v>
      </c>
      <c r="C186" s="24" t="s">
        <v>180</v>
      </c>
      <c r="D186" s="24" t="s">
        <v>352</v>
      </c>
      <c r="E186" s="24" t="s">
        <v>353</v>
      </c>
      <c r="F186" s="5" t="s">
        <v>354</v>
      </c>
      <c r="G186" s="24" t="s">
        <v>355</v>
      </c>
      <c r="H186" s="25">
        <v>170000</v>
      </c>
      <c r="I186" s="24">
        <v>2</v>
      </c>
      <c r="J186" s="1" t="s">
        <v>305</v>
      </c>
      <c r="K186" s="3" t="s">
        <v>306</v>
      </c>
      <c r="L186" s="1" t="s">
        <v>305</v>
      </c>
      <c r="M186" s="3" t="s">
        <v>306</v>
      </c>
      <c r="N186" s="1" t="s">
        <v>305</v>
      </c>
      <c r="O186" s="3" t="s">
        <v>306</v>
      </c>
      <c r="P186" s="1" t="s">
        <v>305</v>
      </c>
      <c r="Q186" s="3" t="s">
        <v>306</v>
      </c>
      <c r="R186" s="1" t="s">
        <v>305</v>
      </c>
      <c r="S186" s="3" t="s">
        <v>306</v>
      </c>
      <c r="T186" s="3" t="s">
        <v>16</v>
      </c>
    </row>
    <row r="187" spans="1:20" ht="30" customHeight="1" x14ac:dyDescent="0.25">
      <c r="A187" s="1">
        <v>234</v>
      </c>
      <c r="B187" s="24" t="s">
        <v>172</v>
      </c>
      <c r="C187" s="24" t="s">
        <v>180</v>
      </c>
      <c r="D187" s="24" t="s">
        <v>356</v>
      </c>
      <c r="E187" s="24" t="s">
        <v>357</v>
      </c>
      <c r="F187" s="5" t="s">
        <v>358</v>
      </c>
      <c r="G187" s="24" t="s">
        <v>359</v>
      </c>
      <c r="H187" s="25">
        <v>152000</v>
      </c>
      <c r="I187" s="24">
        <v>2</v>
      </c>
      <c r="J187" s="1" t="s">
        <v>305</v>
      </c>
      <c r="K187" s="3" t="s">
        <v>306</v>
      </c>
      <c r="L187" s="1" t="s">
        <v>305</v>
      </c>
      <c r="M187" s="3" t="s">
        <v>306</v>
      </c>
      <c r="N187" s="1" t="s">
        <v>305</v>
      </c>
      <c r="O187" s="3" t="s">
        <v>306</v>
      </c>
      <c r="P187" s="1" t="s">
        <v>305</v>
      </c>
      <c r="Q187" s="3" t="s">
        <v>306</v>
      </c>
      <c r="R187" s="1" t="s">
        <v>305</v>
      </c>
      <c r="S187" s="3" t="s">
        <v>306</v>
      </c>
      <c r="T187" s="3" t="s">
        <v>16</v>
      </c>
    </row>
    <row r="188" spans="1:20" ht="30" customHeight="1" x14ac:dyDescent="0.25">
      <c r="A188" s="1">
        <v>236</v>
      </c>
      <c r="B188" s="24" t="s">
        <v>125</v>
      </c>
      <c r="C188" s="24" t="s">
        <v>12</v>
      </c>
      <c r="D188" s="24" t="s">
        <v>360</v>
      </c>
      <c r="E188" s="24" t="s">
        <v>361</v>
      </c>
      <c r="F188" s="5" t="s">
        <v>362</v>
      </c>
      <c r="G188" s="24" t="s">
        <v>363</v>
      </c>
      <c r="H188" s="25">
        <v>20000</v>
      </c>
      <c r="I188" s="24">
        <v>1</v>
      </c>
      <c r="J188" s="1" t="s">
        <v>305</v>
      </c>
      <c r="K188" s="3" t="s">
        <v>306</v>
      </c>
      <c r="L188" s="1" t="s">
        <v>305</v>
      </c>
      <c r="M188" s="3" t="s">
        <v>306</v>
      </c>
      <c r="N188" s="1" t="s">
        <v>305</v>
      </c>
      <c r="O188" s="3" t="s">
        <v>306</v>
      </c>
      <c r="P188" s="1" t="s">
        <v>305</v>
      </c>
      <c r="Q188" s="3" t="s">
        <v>306</v>
      </c>
      <c r="R188" s="1" t="s">
        <v>305</v>
      </c>
      <c r="S188" s="3" t="s">
        <v>306</v>
      </c>
      <c r="T188" s="3" t="s">
        <v>16</v>
      </c>
    </row>
    <row r="189" spans="1:20" ht="30" customHeight="1" x14ac:dyDescent="0.25">
      <c r="A189" s="1">
        <v>238</v>
      </c>
      <c r="B189" s="24" t="s">
        <v>125</v>
      </c>
      <c r="C189" s="24" t="s">
        <v>12</v>
      </c>
      <c r="D189" s="24" t="s">
        <v>364</v>
      </c>
      <c r="E189" s="24" t="s">
        <v>361</v>
      </c>
      <c r="F189" s="5" t="s">
        <v>362</v>
      </c>
      <c r="G189" s="24" t="s">
        <v>363</v>
      </c>
      <c r="H189" s="25">
        <v>10750</v>
      </c>
      <c r="I189" s="24">
        <v>2</v>
      </c>
      <c r="J189" s="1" t="s">
        <v>305</v>
      </c>
      <c r="K189" s="3" t="s">
        <v>306</v>
      </c>
      <c r="L189" s="1" t="s">
        <v>305</v>
      </c>
      <c r="M189" s="3" t="s">
        <v>306</v>
      </c>
      <c r="N189" s="1" t="s">
        <v>305</v>
      </c>
      <c r="O189" s="3" t="s">
        <v>306</v>
      </c>
      <c r="P189" s="1" t="s">
        <v>305</v>
      </c>
      <c r="Q189" s="3" t="s">
        <v>306</v>
      </c>
      <c r="R189" s="1" t="s">
        <v>305</v>
      </c>
      <c r="S189" s="3" t="s">
        <v>306</v>
      </c>
      <c r="T189" s="3" t="s">
        <v>16</v>
      </c>
    </row>
    <row r="190" spans="1:20" ht="30" customHeight="1" x14ac:dyDescent="0.25">
      <c r="A190" s="1">
        <v>240</v>
      </c>
      <c r="B190" s="24" t="s">
        <v>125</v>
      </c>
      <c r="C190" s="24" t="s">
        <v>12</v>
      </c>
      <c r="D190" s="24" t="s">
        <v>365</v>
      </c>
      <c r="E190" s="24" t="s">
        <v>361</v>
      </c>
      <c r="F190" s="5" t="s">
        <v>366</v>
      </c>
      <c r="G190" s="24" t="s">
        <v>363</v>
      </c>
      <c r="H190" s="25">
        <v>10000</v>
      </c>
      <c r="I190" s="24">
        <v>1</v>
      </c>
      <c r="J190" s="1" t="s">
        <v>305</v>
      </c>
      <c r="K190" s="3" t="s">
        <v>306</v>
      </c>
      <c r="L190" s="1" t="s">
        <v>305</v>
      </c>
      <c r="M190" s="3" t="s">
        <v>306</v>
      </c>
      <c r="N190" s="1" t="s">
        <v>305</v>
      </c>
      <c r="O190" s="3" t="s">
        <v>306</v>
      </c>
      <c r="P190" s="1" t="s">
        <v>305</v>
      </c>
      <c r="Q190" s="3" t="s">
        <v>306</v>
      </c>
      <c r="R190" s="1" t="s">
        <v>305</v>
      </c>
      <c r="S190" s="3" t="s">
        <v>306</v>
      </c>
      <c r="T190" s="3" t="s">
        <v>16</v>
      </c>
    </row>
    <row r="191" spans="1:20" ht="30" customHeight="1" x14ac:dyDescent="0.25">
      <c r="A191" s="1">
        <v>242</v>
      </c>
      <c r="B191" s="24" t="s">
        <v>125</v>
      </c>
      <c r="C191" s="24" t="s">
        <v>12</v>
      </c>
      <c r="D191" s="24" t="s">
        <v>367</v>
      </c>
      <c r="E191" s="24" t="s">
        <v>368</v>
      </c>
      <c r="F191" s="30" t="s">
        <v>369</v>
      </c>
      <c r="G191" s="24" t="s">
        <v>363</v>
      </c>
      <c r="H191" s="25">
        <v>9690</v>
      </c>
      <c r="I191" s="24">
        <v>10</v>
      </c>
      <c r="J191" s="1" t="s">
        <v>305</v>
      </c>
      <c r="K191" s="3" t="s">
        <v>306</v>
      </c>
      <c r="L191" s="1" t="s">
        <v>305</v>
      </c>
      <c r="M191" s="3" t="s">
        <v>306</v>
      </c>
      <c r="N191" s="1" t="s">
        <v>305</v>
      </c>
      <c r="O191" s="3" t="s">
        <v>306</v>
      </c>
      <c r="P191" s="1" t="s">
        <v>305</v>
      </c>
      <c r="Q191" s="3" t="s">
        <v>306</v>
      </c>
      <c r="R191" s="1" t="s">
        <v>305</v>
      </c>
      <c r="S191" s="3" t="s">
        <v>306</v>
      </c>
      <c r="T191" s="3" t="s">
        <v>16</v>
      </c>
    </row>
    <row r="192" spans="1:20" ht="30" customHeight="1" x14ac:dyDescent="0.25">
      <c r="A192" s="1">
        <v>244</v>
      </c>
      <c r="B192" s="24" t="s">
        <v>125</v>
      </c>
      <c r="C192" s="24" t="s">
        <v>12</v>
      </c>
      <c r="D192" s="24" t="s">
        <v>370</v>
      </c>
      <c r="E192" s="24" t="s">
        <v>371</v>
      </c>
      <c r="F192" s="5" t="s">
        <v>372</v>
      </c>
      <c r="G192" s="24" t="s">
        <v>363</v>
      </c>
      <c r="H192" s="25">
        <v>4015</v>
      </c>
      <c r="I192" s="24">
        <v>26</v>
      </c>
      <c r="J192" s="1" t="s">
        <v>305</v>
      </c>
      <c r="K192" s="3" t="s">
        <v>306</v>
      </c>
      <c r="L192" s="1" t="s">
        <v>305</v>
      </c>
      <c r="M192" s="3" t="s">
        <v>306</v>
      </c>
      <c r="N192" s="1" t="s">
        <v>305</v>
      </c>
      <c r="O192" s="3" t="s">
        <v>306</v>
      </c>
      <c r="P192" s="1" t="s">
        <v>305</v>
      </c>
      <c r="Q192" s="3" t="s">
        <v>306</v>
      </c>
      <c r="R192" s="1" t="s">
        <v>305</v>
      </c>
      <c r="S192" s="3" t="s">
        <v>306</v>
      </c>
      <c r="T192" s="3" t="s">
        <v>16</v>
      </c>
    </row>
    <row r="193" spans="1:20" ht="30" customHeight="1" x14ac:dyDescent="0.25">
      <c r="A193" s="1">
        <v>246</v>
      </c>
      <c r="B193" s="24" t="s">
        <v>125</v>
      </c>
      <c r="C193" s="24" t="s">
        <v>12</v>
      </c>
      <c r="D193" s="24" t="s">
        <v>373</v>
      </c>
      <c r="E193" s="24" t="s">
        <v>374</v>
      </c>
      <c r="F193" s="5" t="s">
        <v>375</v>
      </c>
      <c r="G193" s="24" t="s">
        <v>376</v>
      </c>
      <c r="H193" s="25">
        <v>16928</v>
      </c>
      <c r="I193" s="24">
        <v>25</v>
      </c>
      <c r="J193" s="1" t="s">
        <v>305</v>
      </c>
      <c r="K193" s="3" t="s">
        <v>306</v>
      </c>
      <c r="L193" s="1" t="s">
        <v>305</v>
      </c>
      <c r="M193" s="3" t="s">
        <v>306</v>
      </c>
      <c r="N193" s="1" t="s">
        <v>305</v>
      </c>
      <c r="O193" s="3" t="s">
        <v>306</v>
      </c>
      <c r="P193" s="1" t="s">
        <v>305</v>
      </c>
      <c r="Q193" s="3" t="s">
        <v>306</v>
      </c>
      <c r="R193" s="1" t="s">
        <v>305</v>
      </c>
      <c r="S193" s="3" t="s">
        <v>306</v>
      </c>
      <c r="T193" s="3" t="s">
        <v>16</v>
      </c>
    </row>
    <row r="194" spans="1:20" ht="30" customHeight="1" x14ac:dyDescent="0.25">
      <c r="A194" s="1">
        <v>248</v>
      </c>
      <c r="B194" s="24" t="s">
        <v>125</v>
      </c>
      <c r="C194" s="24" t="s">
        <v>12</v>
      </c>
      <c r="D194" s="24" t="s">
        <v>377</v>
      </c>
      <c r="E194" s="29" t="s">
        <v>378</v>
      </c>
      <c r="F194" s="5" t="s">
        <v>379</v>
      </c>
      <c r="G194" s="24" t="s">
        <v>380</v>
      </c>
      <c r="H194" s="25">
        <v>166.66</v>
      </c>
      <c r="I194" s="24">
        <v>12</v>
      </c>
      <c r="J194" s="1" t="s">
        <v>305</v>
      </c>
      <c r="K194" s="3" t="s">
        <v>306</v>
      </c>
      <c r="L194" s="1" t="s">
        <v>305</v>
      </c>
      <c r="M194" s="3" t="s">
        <v>306</v>
      </c>
      <c r="N194" s="1" t="s">
        <v>305</v>
      </c>
      <c r="O194" s="3" t="s">
        <v>306</v>
      </c>
      <c r="P194" s="1" t="s">
        <v>305</v>
      </c>
      <c r="Q194" s="3" t="s">
        <v>306</v>
      </c>
      <c r="R194" s="1" t="s">
        <v>305</v>
      </c>
      <c r="S194" s="3" t="s">
        <v>306</v>
      </c>
      <c r="T194" s="3" t="s">
        <v>16</v>
      </c>
    </row>
    <row r="195" spans="1:20" ht="30" customHeight="1" x14ac:dyDescent="0.25">
      <c r="A195" s="1">
        <v>250</v>
      </c>
      <c r="B195" s="24" t="s">
        <v>125</v>
      </c>
      <c r="C195" s="24" t="s">
        <v>12</v>
      </c>
      <c r="D195" s="24" t="s">
        <v>381</v>
      </c>
      <c r="E195" s="29" t="s">
        <v>378</v>
      </c>
      <c r="F195" s="5" t="s">
        <v>379</v>
      </c>
      <c r="G195" s="24" t="s">
        <v>382</v>
      </c>
      <c r="H195" s="24">
        <v>672.07</v>
      </c>
      <c r="I195" s="24">
        <v>154</v>
      </c>
      <c r="J195" s="1" t="s">
        <v>305</v>
      </c>
      <c r="K195" s="3" t="s">
        <v>306</v>
      </c>
      <c r="L195" s="1" t="s">
        <v>305</v>
      </c>
      <c r="M195" s="3" t="s">
        <v>306</v>
      </c>
      <c r="N195" s="1" t="s">
        <v>305</v>
      </c>
      <c r="O195" s="3" t="s">
        <v>306</v>
      </c>
      <c r="P195" s="1" t="s">
        <v>305</v>
      </c>
      <c r="Q195" s="3" t="s">
        <v>306</v>
      </c>
      <c r="R195" s="1" t="s">
        <v>305</v>
      </c>
      <c r="S195" s="3" t="s">
        <v>306</v>
      </c>
      <c r="T195" s="3" t="s">
        <v>16</v>
      </c>
    </row>
    <row r="196" spans="1:20" ht="30" customHeight="1" x14ac:dyDescent="0.25">
      <c r="A196" s="1">
        <v>252</v>
      </c>
      <c r="B196" s="24" t="s">
        <v>125</v>
      </c>
      <c r="C196" s="24" t="s">
        <v>12</v>
      </c>
      <c r="D196" s="24" t="s">
        <v>383</v>
      </c>
      <c r="E196" s="29" t="s">
        <v>378</v>
      </c>
      <c r="F196" s="5" t="s">
        <v>379</v>
      </c>
      <c r="G196" s="24" t="s">
        <v>384</v>
      </c>
      <c r="H196" s="24">
        <v>275.7</v>
      </c>
      <c r="I196" s="24">
        <v>70</v>
      </c>
      <c r="J196" s="1" t="s">
        <v>305</v>
      </c>
      <c r="K196" s="3" t="s">
        <v>306</v>
      </c>
      <c r="L196" s="1" t="s">
        <v>305</v>
      </c>
      <c r="M196" s="3" t="s">
        <v>306</v>
      </c>
      <c r="N196" s="1" t="s">
        <v>305</v>
      </c>
      <c r="O196" s="3" t="s">
        <v>306</v>
      </c>
      <c r="P196" s="1" t="s">
        <v>305</v>
      </c>
      <c r="Q196" s="3" t="s">
        <v>306</v>
      </c>
      <c r="R196" s="1" t="s">
        <v>305</v>
      </c>
      <c r="S196" s="3" t="s">
        <v>306</v>
      </c>
      <c r="T196" s="3" t="s">
        <v>16</v>
      </c>
    </row>
    <row r="197" spans="1:20" ht="30" customHeight="1" x14ac:dyDescent="0.25">
      <c r="A197" s="1">
        <v>254</v>
      </c>
      <c r="B197" s="24" t="s">
        <v>125</v>
      </c>
      <c r="C197" s="24" t="s">
        <v>12</v>
      </c>
      <c r="D197" s="24" t="s">
        <v>385</v>
      </c>
      <c r="E197" s="27" t="s">
        <v>386</v>
      </c>
      <c r="F197" s="5" t="s">
        <v>387</v>
      </c>
      <c r="G197" s="24" t="s">
        <v>382</v>
      </c>
      <c r="H197" s="25">
        <v>1700</v>
      </c>
      <c r="I197" s="24">
        <v>16</v>
      </c>
      <c r="J197" s="1" t="s">
        <v>305</v>
      </c>
      <c r="K197" s="3" t="s">
        <v>306</v>
      </c>
      <c r="L197" s="1" t="s">
        <v>305</v>
      </c>
      <c r="M197" s="3" t="s">
        <v>306</v>
      </c>
      <c r="N197" s="1" t="s">
        <v>305</v>
      </c>
      <c r="O197" s="3" t="s">
        <v>306</v>
      </c>
      <c r="P197" s="1" t="s">
        <v>305</v>
      </c>
      <c r="Q197" s="3" t="s">
        <v>306</v>
      </c>
      <c r="R197" s="1" t="s">
        <v>305</v>
      </c>
      <c r="S197" s="3" t="s">
        <v>306</v>
      </c>
      <c r="T197" s="3" t="s">
        <v>16</v>
      </c>
    </row>
    <row r="198" spans="1:20" ht="30" customHeight="1" x14ac:dyDescent="0.25">
      <c r="A198" s="1">
        <v>256</v>
      </c>
      <c r="B198" s="3" t="s">
        <v>125</v>
      </c>
      <c r="C198" s="3" t="s">
        <v>126</v>
      </c>
      <c r="D198" s="3" t="s">
        <v>388</v>
      </c>
      <c r="E198" s="4" t="s">
        <v>194</v>
      </c>
      <c r="F198" s="5" t="s">
        <v>389</v>
      </c>
      <c r="G198" s="3" t="s">
        <v>390</v>
      </c>
      <c r="H198" s="31">
        <v>9676</v>
      </c>
      <c r="I198" s="3" t="s">
        <v>391</v>
      </c>
      <c r="J198" s="1" t="s">
        <v>305</v>
      </c>
      <c r="K198" s="3" t="s">
        <v>306</v>
      </c>
      <c r="L198" s="1" t="s">
        <v>305</v>
      </c>
      <c r="M198" s="3" t="s">
        <v>306</v>
      </c>
      <c r="N198" s="1" t="s">
        <v>305</v>
      </c>
      <c r="O198" s="3" t="s">
        <v>306</v>
      </c>
      <c r="P198" s="1" t="s">
        <v>305</v>
      </c>
      <c r="Q198" s="3" t="s">
        <v>306</v>
      </c>
      <c r="R198" s="1" t="s">
        <v>305</v>
      </c>
      <c r="S198" s="3" t="s">
        <v>306</v>
      </c>
      <c r="T198" s="3" t="s">
        <v>16</v>
      </c>
    </row>
    <row r="199" spans="1:20" ht="30" customHeight="1" x14ac:dyDescent="0.25">
      <c r="A199" s="1">
        <v>258</v>
      </c>
      <c r="B199" s="3" t="s">
        <v>125</v>
      </c>
      <c r="C199" s="3" t="s">
        <v>126</v>
      </c>
      <c r="D199" s="3" t="s">
        <v>388</v>
      </c>
      <c r="E199" s="32" t="s">
        <v>392</v>
      </c>
      <c r="F199" s="5" t="s">
        <v>393</v>
      </c>
      <c r="G199" s="3" t="s">
        <v>394</v>
      </c>
      <c r="H199" s="31">
        <v>99500</v>
      </c>
      <c r="I199" s="3" t="s">
        <v>395</v>
      </c>
      <c r="J199" s="1" t="s">
        <v>305</v>
      </c>
      <c r="K199" s="3" t="s">
        <v>306</v>
      </c>
      <c r="L199" s="1" t="s">
        <v>305</v>
      </c>
      <c r="M199" s="3" t="s">
        <v>306</v>
      </c>
      <c r="N199" s="1" t="s">
        <v>305</v>
      </c>
      <c r="O199" s="3" t="s">
        <v>306</v>
      </c>
      <c r="P199" s="1" t="s">
        <v>305</v>
      </c>
      <c r="Q199" s="3" t="s">
        <v>306</v>
      </c>
      <c r="R199" s="1" t="s">
        <v>305</v>
      </c>
      <c r="S199" s="3" t="s">
        <v>306</v>
      </c>
      <c r="T199" s="3" t="s">
        <v>16</v>
      </c>
    </row>
    <row r="200" spans="1:20" ht="30" customHeight="1" x14ac:dyDescent="0.25">
      <c r="A200" s="1">
        <v>260</v>
      </c>
      <c r="B200" s="3" t="s">
        <v>125</v>
      </c>
      <c r="C200" s="3" t="s">
        <v>126</v>
      </c>
      <c r="D200" s="3" t="s">
        <v>250</v>
      </c>
      <c r="E200" s="6" t="s">
        <v>201</v>
      </c>
      <c r="F200" s="5" t="s">
        <v>396</v>
      </c>
      <c r="G200" s="3" t="s">
        <v>397</v>
      </c>
      <c r="H200" s="31">
        <v>155346.45000000001</v>
      </c>
      <c r="I200" s="3" t="s">
        <v>395</v>
      </c>
      <c r="J200" s="1" t="s">
        <v>305</v>
      </c>
      <c r="K200" s="3" t="s">
        <v>306</v>
      </c>
      <c r="L200" s="1" t="s">
        <v>305</v>
      </c>
      <c r="M200" s="3" t="s">
        <v>306</v>
      </c>
      <c r="N200" s="1" t="s">
        <v>305</v>
      </c>
      <c r="O200" s="3" t="s">
        <v>306</v>
      </c>
      <c r="P200" s="1" t="s">
        <v>305</v>
      </c>
      <c r="Q200" s="3" t="s">
        <v>306</v>
      </c>
      <c r="R200" s="1" t="s">
        <v>305</v>
      </c>
      <c r="S200" s="3" t="s">
        <v>306</v>
      </c>
      <c r="T200" s="3" t="s">
        <v>16</v>
      </c>
    </row>
    <row r="201" spans="1:20" ht="30" customHeight="1" x14ac:dyDescent="0.25">
      <c r="A201" s="1">
        <v>262</v>
      </c>
      <c r="B201" s="3" t="s">
        <v>125</v>
      </c>
      <c r="C201" s="3" t="s">
        <v>126</v>
      </c>
      <c r="D201" s="3" t="s">
        <v>233</v>
      </c>
      <c r="E201" s="6" t="s">
        <v>398</v>
      </c>
      <c r="F201" s="5" t="s">
        <v>399</v>
      </c>
      <c r="G201" s="3" t="s">
        <v>394</v>
      </c>
      <c r="H201" s="31">
        <v>20000</v>
      </c>
      <c r="I201" s="3" t="s">
        <v>395</v>
      </c>
      <c r="J201" s="1" t="s">
        <v>305</v>
      </c>
      <c r="K201" s="3" t="s">
        <v>306</v>
      </c>
      <c r="L201" s="1" t="s">
        <v>305</v>
      </c>
      <c r="M201" s="3" t="s">
        <v>306</v>
      </c>
      <c r="N201" s="1" t="s">
        <v>305</v>
      </c>
      <c r="O201" s="3" t="s">
        <v>306</v>
      </c>
      <c r="P201" s="1" t="s">
        <v>305</v>
      </c>
      <c r="Q201" s="3" t="s">
        <v>306</v>
      </c>
      <c r="R201" s="1" t="s">
        <v>305</v>
      </c>
      <c r="S201" s="3" t="s">
        <v>306</v>
      </c>
      <c r="T201" s="3" t="s">
        <v>16</v>
      </c>
    </row>
    <row r="202" spans="1:20" ht="30" customHeight="1" x14ac:dyDescent="0.25">
      <c r="A202" s="1">
        <v>264</v>
      </c>
      <c r="B202" s="3" t="s">
        <v>125</v>
      </c>
      <c r="C202" s="3" t="s">
        <v>126</v>
      </c>
      <c r="D202" s="3" t="s">
        <v>280</v>
      </c>
      <c r="E202" s="6" t="s">
        <v>398</v>
      </c>
      <c r="F202" s="5" t="s">
        <v>400</v>
      </c>
      <c r="G202" s="3" t="s">
        <v>401</v>
      </c>
      <c r="H202" s="31">
        <v>60000</v>
      </c>
      <c r="I202" s="3" t="s">
        <v>395</v>
      </c>
      <c r="J202" s="1" t="s">
        <v>305</v>
      </c>
      <c r="K202" s="3" t="s">
        <v>306</v>
      </c>
      <c r="L202" s="1" t="s">
        <v>305</v>
      </c>
      <c r="M202" s="3" t="s">
        <v>306</v>
      </c>
      <c r="N202" s="1" t="s">
        <v>305</v>
      </c>
      <c r="O202" s="3" t="s">
        <v>306</v>
      </c>
      <c r="P202" s="1" t="s">
        <v>305</v>
      </c>
      <c r="Q202" s="3" t="s">
        <v>306</v>
      </c>
      <c r="R202" s="1" t="s">
        <v>305</v>
      </c>
      <c r="S202" s="3" t="s">
        <v>306</v>
      </c>
      <c r="T202" s="3" t="s">
        <v>16</v>
      </c>
    </row>
    <row r="203" spans="1:20" ht="30" customHeight="1" x14ac:dyDescent="0.25">
      <c r="A203" s="1">
        <v>266</v>
      </c>
      <c r="B203" s="3" t="s">
        <v>125</v>
      </c>
      <c r="C203" s="3" t="s">
        <v>126</v>
      </c>
      <c r="D203" s="3" t="s">
        <v>402</v>
      </c>
      <c r="E203" s="32" t="s">
        <v>403</v>
      </c>
      <c r="F203" s="5" t="s">
        <v>404</v>
      </c>
      <c r="G203" s="3" t="s">
        <v>405</v>
      </c>
      <c r="H203" s="31">
        <v>2800</v>
      </c>
      <c r="I203" s="3" t="s">
        <v>406</v>
      </c>
      <c r="J203" s="1" t="s">
        <v>305</v>
      </c>
      <c r="K203" s="3" t="s">
        <v>306</v>
      </c>
      <c r="L203" s="1" t="s">
        <v>305</v>
      </c>
      <c r="M203" s="3" t="s">
        <v>306</v>
      </c>
      <c r="N203" s="1" t="s">
        <v>305</v>
      </c>
      <c r="O203" s="3" t="s">
        <v>306</v>
      </c>
      <c r="P203" s="1" t="s">
        <v>305</v>
      </c>
      <c r="Q203" s="3" t="s">
        <v>306</v>
      </c>
      <c r="R203" s="1" t="s">
        <v>305</v>
      </c>
      <c r="S203" s="3" t="s">
        <v>306</v>
      </c>
      <c r="T203" s="3" t="s">
        <v>16</v>
      </c>
    </row>
    <row r="204" spans="1:20" ht="30" customHeight="1" x14ac:dyDescent="0.25">
      <c r="A204" s="1">
        <v>268</v>
      </c>
      <c r="B204" s="3" t="s">
        <v>125</v>
      </c>
      <c r="C204" s="3" t="s">
        <v>126</v>
      </c>
      <c r="D204" s="3" t="s">
        <v>127</v>
      </c>
      <c r="E204" s="3" t="s">
        <v>198</v>
      </c>
      <c r="F204" s="5" t="s">
        <v>407</v>
      </c>
      <c r="G204" s="3" t="s">
        <v>394</v>
      </c>
      <c r="H204" s="31">
        <v>245000</v>
      </c>
      <c r="I204" s="3" t="s">
        <v>395</v>
      </c>
      <c r="J204" s="1" t="s">
        <v>305</v>
      </c>
      <c r="K204" s="3" t="s">
        <v>306</v>
      </c>
      <c r="L204" s="1" t="s">
        <v>305</v>
      </c>
      <c r="M204" s="3" t="s">
        <v>306</v>
      </c>
      <c r="N204" s="1" t="s">
        <v>305</v>
      </c>
      <c r="O204" s="3" t="s">
        <v>306</v>
      </c>
      <c r="P204" s="1" t="s">
        <v>305</v>
      </c>
      <c r="Q204" s="3" t="s">
        <v>306</v>
      </c>
      <c r="R204" s="1" t="s">
        <v>305</v>
      </c>
      <c r="S204" s="3" t="s">
        <v>306</v>
      </c>
      <c r="T204" s="3" t="s">
        <v>16</v>
      </c>
    </row>
    <row r="205" spans="1:20" ht="30" customHeight="1" x14ac:dyDescent="0.25">
      <c r="A205" s="1">
        <v>270</v>
      </c>
      <c r="B205" s="3" t="s">
        <v>125</v>
      </c>
      <c r="C205" s="3" t="s">
        <v>126</v>
      </c>
      <c r="D205" s="33" t="s">
        <v>253</v>
      </c>
      <c r="E205" s="3" t="s">
        <v>201</v>
      </c>
      <c r="F205" s="5" t="s">
        <v>408</v>
      </c>
      <c r="G205" s="27" t="s">
        <v>397</v>
      </c>
      <c r="H205" s="31">
        <v>1250</v>
      </c>
      <c r="I205" s="3" t="s">
        <v>409</v>
      </c>
      <c r="J205" s="1" t="s">
        <v>305</v>
      </c>
      <c r="K205" s="3" t="s">
        <v>306</v>
      </c>
      <c r="L205" s="1" t="s">
        <v>305</v>
      </c>
      <c r="M205" s="3" t="s">
        <v>306</v>
      </c>
      <c r="N205" s="1" t="s">
        <v>305</v>
      </c>
      <c r="O205" s="3" t="s">
        <v>306</v>
      </c>
      <c r="P205" s="1" t="s">
        <v>305</v>
      </c>
      <c r="Q205" s="3" t="s">
        <v>306</v>
      </c>
      <c r="R205" s="1" t="s">
        <v>305</v>
      </c>
      <c r="S205" s="3" t="s">
        <v>306</v>
      </c>
      <c r="T205" s="3" t="s">
        <v>16</v>
      </c>
    </row>
    <row r="206" spans="1:20" ht="30" customHeight="1" x14ac:dyDescent="0.25">
      <c r="A206" s="1">
        <v>272</v>
      </c>
      <c r="B206" s="3" t="s">
        <v>125</v>
      </c>
      <c r="C206" s="3" t="s">
        <v>126</v>
      </c>
      <c r="D206" s="33" t="s">
        <v>261</v>
      </c>
      <c r="E206" s="3" t="s">
        <v>194</v>
      </c>
      <c r="F206" s="5" t="s">
        <v>410</v>
      </c>
      <c r="G206" s="3" t="s">
        <v>394</v>
      </c>
      <c r="H206" s="31">
        <v>3200</v>
      </c>
      <c r="I206" s="3" t="s">
        <v>391</v>
      </c>
      <c r="J206" s="1" t="s">
        <v>305</v>
      </c>
      <c r="K206" s="3" t="s">
        <v>306</v>
      </c>
      <c r="L206" s="1" t="s">
        <v>305</v>
      </c>
      <c r="M206" s="3" t="s">
        <v>306</v>
      </c>
      <c r="N206" s="1" t="s">
        <v>305</v>
      </c>
      <c r="O206" s="3" t="s">
        <v>306</v>
      </c>
      <c r="P206" s="1" t="s">
        <v>305</v>
      </c>
      <c r="Q206" s="3" t="s">
        <v>306</v>
      </c>
      <c r="R206" s="1" t="s">
        <v>305</v>
      </c>
      <c r="S206" s="3" t="s">
        <v>306</v>
      </c>
      <c r="T206" s="3" t="s">
        <v>16</v>
      </c>
    </row>
    <row r="207" spans="1:20" ht="30" customHeight="1" x14ac:dyDescent="0.25">
      <c r="A207" s="1">
        <v>274</v>
      </c>
      <c r="B207" s="3" t="s">
        <v>125</v>
      </c>
      <c r="C207" s="3" t="s">
        <v>126</v>
      </c>
      <c r="D207" s="33" t="s">
        <v>267</v>
      </c>
      <c r="E207" s="3" t="s">
        <v>194</v>
      </c>
      <c r="F207" s="5" t="s">
        <v>411</v>
      </c>
      <c r="G207" s="27" t="s">
        <v>397</v>
      </c>
      <c r="H207" s="31">
        <v>1050</v>
      </c>
      <c r="I207" s="3" t="s">
        <v>412</v>
      </c>
      <c r="J207" s="1" t="s">
        <v>305</v>
      </c>
      <c r="K207" s="3" t="s">
        <v>306</v>
      </c>
      <c r="L207" s="1" t="s">
        <v>305</v>
      </c>
      <c r="M207" s="3" t="s">
        <v>306</v>
      </c>
      <c r="N207" s="1" t="s">
        <v>305</v>
      </c>
      <c r="O207" s="3" t="s">
        <v>306</v>
      </c>
      <c r="P207" s="1" t="s">
        <v>305</v>
      </c>
      <c r="Q207" s="3" t="s">
        <v>306</v>
      </c>
      <c r="R207" s="1" t="s">
        <v>305</v>
      </c>
      <c r="S207" s="3" t="s">
        <v>306</v>
      </c>
      <c r="T207" s="3" t="s">
        <v>16</v>
      </c>
    </row>
    <row r="208" spans="1:20" ht="30" customHeight="1" x14ac:dyDescent="0.25">
      <c r="A208" s="1">
        <v>276</v>
      </c>
      <c r="B208" s="3" t="s">
        <v>125</v>
      </c>
      <c r="C208" s="3" t="s">
        <v>126</v>
      </c>
      <c r="D208" s="34" t="s">
        <v>273</v>
      </c>
      <c r="E208" s="3" t="s">
        <v>194</v>
      </c>
      <c r="F208" s="5" t="s">
        <v>413</v>
      </c>
      <c r="G208" s="27" t="s">
        <v>397</v>
      </c>
      <c r="H208" s="3">
        <v>199.12</v>
      </c>
      <c r="I208" s="3" t="s">
        <v>412</v>
      </c>
      <c r="J208" s="1" t="s">
        <v>305</v>
      </c>
      <c r="K208" s="3" t="s">
        <v>306</v>
      </c>
      <c r="L208" s="1" t="s">
        <v>305</v>
      </c>
      <c r="M208" s="3" t="s">
        <v>306</v>
      </c>
      <c r="N208" s="1" t="s">
        <v>305</v>
      </c>
      <c r="O208" s="3" t="s">
        <v>306</v>
      </c>
      <c r="P208" s="1" t="s">
        <v>305</v>
      </c>
      <c r="Q208" s="3" t="s">
        <v>306</v>
      </c>
      <c r="R208" s="1" t="s">
        <v>305</v>
      </c>
      <c r="S208" s="3" t="s">
        <v>306</v>
      </c>
      <c r="T208" s="3" t="s">
        <v>16</v>
      </c>
    </row>
    <row r="209" spans="1:20" ht="30" customHeight="1" x14ac:dyDescent="0.25">
      <c r="A209" s="1">
        <v>278</v>
      </c>
      <c r="B209" s="3" t="s">
        <v>125</v>
      </c>
      <c r="C209" s="3" t="s">
        <v>126</v>
      </c>
      <c r="D209" s="3" t="s">
        <v>236</v>
      </c>
      <c r="E209" s="3" t="s">
        <v>130</v>
      </c>
      <c r="F209" s="5" t="s">
        <v>414</v>
      </c>
      <c r="G209" s="3" t="s">
        <v>394</v>
      </c>
      <c r="H209" s="31">
        <v>76200</v>
      </c>
      <c r="I209" s="3" t="s">
        <v>395</v>
      </c>
      <c r="J209" s="1" t="s">
        <v>305</v>
      </c>
      <c r="K209" s="3" t="s">
        <v>306</v>
      </c>
      <c r="L209" s="1" t="s">
        <v>305</v>
      </c>
      <c r="M209" s="3" t="s">
        <v>306</v>
      </c>
      <c r="N209" s="1" t="s">
        <v>305</v>
      </c>
      <c r="O209" s="3" t="s">
        <v>306</v>
      </c>
      <c r="P209" s="1" t="s">
        <v>305</v>
      </c>
      <c r="Q209" s="3" t="s">
        <v>306</v>
      </c>
      <c r="R209" s="1" t="s">
        <v>305</v>
      </c>
      <c r="S209" s="3" t="s">
        <v>306</v>
      </c>
      <c r="T209" s="3" t="s">
        <v>16</v>
      </c>
    </row>
    <row r="210" spans="1:20" ht="30" customHeight="1" x14ac:dyDescent="0.25">
      <c r="A210" s="1">
        <v>280</v>
      </c>
      <c r="B210" s="3" t="s">
        <v>125</v>
      </c>
      <c r="C210" s="3" t="s">
        <v>126</v>
      </c>
      <c r="D210" s="3" t="s">
        <v>245</v>
      </c>
      <c r="E210" s="3" t="s">
        <v>130</v>
      </c>
      <c r="F210" s="5" t="s">
        <v>415</v>
      </c>
      <c r="G210" s="3" t="s">
        <v>394</v>
      </c>
      <c r="H210" s="31">
        <v>50000</v>
      </c>
      <c r="I210" s="3" t="s">
        <v>409</v>
      </c>
      <c r="J210" s="1" t="s">
        <v>305</v>
      </c>
      <c r="K210" s="3" t="s">
        <v>306</v>
      </c>
      <c r="L210" s="1" t="s">
        <v>305</v>
      </c>
      <c r="M210" s="3" t="s">
        <v>306</v>
      </c>
      <c r="N210" s="1" t="s">
        <v>305</v>
      </c>
      <c r="O210" s="3" t="s">
        <v>306</v>
      </c>
      <c r="P210" s="1" t="s">
        <v>305</v>
      </c>
      <c r="Q210" s="3" t="s">
        <v>306</v>
      </c>
      <c r="R210" s="1" t="s">
        <v>305</v>
      </c>
      <c r="S210" s="3" t="s">
        <v>306</v>
      </c>
      <c r="T210" s="3" t="s">
        <v>16</v>
      </c>
    </row>
    <row r="211" spans="1:20" ht="30" customHeight="1" x14ac:dyDescent="0.25">
      <c r="A211" s="1">
        <v>282</v>
      </c>
      <c r="B211" s="3" t="s">
        <v>125</v>
      </c>
      <c r="C211" s="3" t="s">
        <v>126</v>
      </c>
      <c r="D211" s="35" t="s">
        <v>262</v>
      </c>
      <c r="E211" s="3" t="s">
        <v>194</v>
      </c>
      <c r="F211" s="5" t="s">
        <v>416</v>
      </c>
      <c r="G211" s="27" t="s">
        <v>397</v>
      </c>
      <c r="H211" s="36">
        <v>34530.410000000003</v>
      </c>
      <c r="I211" s="3" t="s">
        <v>412</v>
      </c>
      <c r="J211" s="1" t="s">
        <v>305</v>
      </c>
      <c r="K211" s="3" t="s">
        <v>306</v>
      </c>
      <c r="L211" s="1" t="s">
        <v>305</v>
      </c>
      <c r="M211" s="3" t="s">
        <v>306</v>
      </c>
      <c r="N211" s="1" t="s">
        <v>305</v>
      </c>
      <c r="O211" s="3" t="s">
        <v>306</v>
      </c>
      <c r="P211" s="1" t="s">
        <v>305</v>
      </c>
      <c r="Q211" s="3" t="s">
        <v>306</v>
      </c>
      <c r="R211" s="1" t="s">
        <v>305</v>
      </c>
      <c r="S211" s="3" t="s">
        <v>306</v>
      </c>
      <c r="T211" s="3" t="s">
        <v>16</v>
      </c>
    </row>
    <row r="212" spans="1:20" ht="30" customHeight="1" x14ac:dyDescent="0.25">
      <c r="A212" s="1">
        <v>284</v>
      </c>
      <c r="B212" s="3" t="s">
        <v>125</v>
      </c>
      <c r="C212" s="3" t="s">
        <v>126</v>
      </c>
      <c r="D212" s="3" t="s">
        <v>266</v>
      </c>
      <c r="E212" s="3" t="s">
        <v>194</v>
      </c>
      <c r="F212" s="5" t="s">
        <v>417</v>
      </c>
      <c r="G212" s="27" t="s">
        <v>397</v>
      </c>
      <c r="H212" s="31">
        <v>18630</v>
      </c>
      <c r="I212" s="3" t="s">
        <v>412</v>
      </c>
      <c r="J212" s="1" t="s">
        <v>305</v>
      </c>
      <c r="K212" s="3" t="s">
        <v>306</v>
      </c>
      <c r="L212" s="1" t="s">
        <v>305</v>
      </c>
      <c r="M212" s="3" t="s">
        <v>306</v>
      </c>
      <c r="N212" s="1" t="s">
        <v>305</v>
      </c>
      <c r="O212" s="3" t="s">
        <v>306</v>
      </c>
      <c r="P212" s="1" t="s">
        <v>305</v>
      </c>
      <c r="Q212" s="3" t="s">
        <v>306</v>
      </c>
      <c r="R212" s="1" t="s">
        <v>305</v>
      </c>
      <c r="S212" s="3" t="s">
        <v>306</v>
      </c>
      <c r="T212" s="3" t="s">
        <v>16</v>
      </c>
    </row>
    <row r="213" spans="1:20" ht="30" customHeight="1" x14ac:dyDescent="0.25">
      <c r="A213" s="1">
        <v>286</v>
      </c>
      <c r="B213" s="3" t="s">
        <v>125</v>
      </c>
      <c r="C213" s="3" t="s">
        <v>126</v>
      </c>
      <c r="D213" s="3" t="s">
        <v>418</v>
      </c>
      <c r="E213" s="3" t="s">
        <v>419</v>
      </c>
      <c r="F213" s="5" t="s">
        <v>420</v>
      </c>
      <c r="G213" s="3" t="s">
        <v>394</v>
      </c>
      <c r="H213" s="31">
        <v>47500</v>
      </c>
      <c r="I213" s="3" t="s">
        <v>395</v>
      </c>
      <c r="J213" s="1" t="s">
        <v>305</v>
      </c>
      <c r="K213" s="3" t="s">
        <v>306</v>
      </c>
      <c r="L213" s="1" t="s">
        <v>305</v>
      </c>
      <c r="M213" s="3" t="s">
        <v>306</v>
      </c>
      <c r="N213" s="1" t="s">
        <v>305</v>
      </c>
      <c r="O213" s="3" t="s">
        <v>306</v>
      </c>
      <c r="P213" s="1" t="s">
        <v>305</v>
      </c>
      <c r="Q213" s="3" t="s">
        <v>306</v>
      </c>
      <c r="R213" s="1" t="s">
        <v>305</v>
      </c>
      <c r="S213" s="3" t="s">
        <v>306</v>
      </c>
      <c r="T213" s="3" t="s">
        <v>16</v>
      </c>
    </row>
    <row r="214" spans="1:20" ht="30" customHeight="1" x14ac:dyDescent="0.25">
      <c r="A214" s="1">
        <v>288</v>
      </c>
      <c r="B214" s="3" t="s">
        <v>125</v>
      </c>
      <c r="C214" s="3" t="s">
        <v>126</v>
      </c>
      <c r="D214" s="37" t="s">
        <v>421</v>
      </c>
      <c r="E214" s="3" t="s">
        <v>422</v>
      </c>
      <c r="F214" s="5" t="s">
        <v>404</v>
      </c>
      <c r="G214" s="3" t="s">
        <v>423</v>
      </c>
      <c r="H214" s="31">
        <v>100</v>
      </c>
      <c r="I214" s="3" t="s">
        <v>424</v>
      </c>
      <c r="J214" s="1" t="s">
        <v>305</v>
      </c>
      <c r="K214" s="3" t="s">
        <v>306</v>
      </c>
      <c r="L214" s="1" t="s">
        <v>305</v>
      </c>
      <c r="M214" s="3" t="s">
        <v>306</v>
      </c>
      <c r="N214" s="1" t="s">
        <v>305</v>
      </c>
      <c r="O214" s="3" t="s">
        <v>306</v>
      </c>
      <c r="P214" s="1" t="s">
        <v>305</v>
      </c>
      <c r="Q214" s="3" t="s">
        <v>306</v>
      </c>
      <c r="R214" s="1" t="s">
        <v>305</v>
      </c>
      <c r="S214" s="3" t="s">
        <v>306</v>
      </c>
      <c r="T214" s="3" t="s">
        <v>16</v>
      </c>
    </row>
    <row r="215" spans="1:20" ht="30" customHeight="1" x14ac:dyDescent="0.25">
      <c r="A215" s="1">
        <v>290</v>
      </c>
      <c r="B215" s="3" t="s">
        <v>125</v>
      </c>
      <c r="C215" s="3" t="s">
        <v>126</v>
      </c>
      <c r="D215" s="3" t="s">
        <v>425</v>
      </c>
      <c r="E215" s="3" t="s">
        <v>426</v>
      </c>
      <c r="F215" s="5" t="s">
        <v>427</v>
      </c>
      <c r="G215" s="3" t="s">
        <v>428</v>
      </c>
      <c r="H215" s="31">
        <v>10000</v>
      </c>
      <c r="I215" s="3" t="s">
        <v>424</v>
      </c>
      <c r="J215" s="1" t="s">
        <v>305</v>
      </c>
      <c r="K215" s="3" t="s">
        <v>306</v>
      </c>
      <c r="L215" s="1" t="s">
        <v>305</v>
      </c>
      <c r="M215" s="3" t="s">
        <v>306</v>
      </c>
      <c r="N215" s="1" t="s">
        <v>305</v>
      </c>
      <c r="O215" s="3" t="s">
        <v>306</v>
      </c>
      <c r="P215" s="1" t="s">
        <v>305</v>
      </c>
      <c r="Q215" s="3" t="s">
        <v>306</v>
      </c>
      <c r="R215" s="1" t="s">
        <v>305</v>
      </c>
      <c r="S215" s="3" t="s">
        <v>306</v>
      </c>
      <c r="T215" s="3" t="s">
        <v>16</v>
      </c>
    </row>
    <row r="216" spans="1:20" ht="30" customHeight="1" x14ac:dyDescent="0.25">
      <c r="A216" s="1">
        <v>292</v>
      </c>
      <c r="B216" s="3" t="s">
        <v>125</v>
      </c>
      <c r="C216" s="3" t="s">
        <v>173</v>
      </c>
      <c r="D216" s="3" t="s">
        <v>306</v>
      </c>
      <c r="E216" s="3" t="s">
        <v>398</v>
      </c>
      <c r="F216" s="5" t="s">
        <v>429</v>
      </c>
      <c r="G216" s="3" t="s">
        <v>306</v>
      </c>
      <c r="H216" s="31">
        <v>25000</v>
      </c>
      <c r="I216" s="3" t="s">
        <v>306</v>
      </c>
      <c r="J216" s="24" t="s">
        <v>430</v>
      </c>
      <c r="K216" s="3">
        <v>1</v>
      </c>
      <c r="L216" s="24" t="s">
        <v>430</v>
      </c>
      <c r="M216" s="3" t="s">
        <v>306</v>
      </c>
      <c r="N216" s="24" t="s">
        <v>430</v>
      </c>
      <c r="O216" s="3" t="s">
        <v>306</v>
      </c>
      <c r="P216" s="24" t="s">
        <v>430</v>
      </c>
      <c r="Q216" s="3" t="s">
        <v>306</v>
      </c>
      <c r="R216" s="24" t="s">
        <v>430</v>
      </c>
      <c r="S216" s="3" t="s">
        <v>306</v>
      </c>
      <c r="T216" s="3" t="s">
        <v>16</v>
      </c>
    </row>
    <row r="217" spans="1:20" ht="30" customHeight="1" x14ac:dyDescent="0.25">
      <c r="A217" s="1">
        <v>294</v>
      </c>
      <c r="B217" s="3" t="s">
        <v>125</v>
      </c>
      <c r="C217" s="3" t="s">
        <v>173</v>
      </c>
      <c r="D217" s="3" t="s">
        <v>306</v>
      </c>
      <c r="E217" s="3" t="s">
        <v>431</v>
      </c>
      <c r="F217" s="5" t="s">
        <v>432</v>
      </c>
      <c r="G217" s="3" t="s">
        <v>306</v>
      </c>
      <c r="H217" s="31">
        <v>38000</v>
      </c>
      <c r="I217" s="3" t="s">
        <v>306</v>
      </c>
      <c r="J217" s="24" t="s">
        <v>430</v>
      </c>
      <c r="K217" s="3">
        <v>1</v>
      </c>
      <c r="L217" s="24" t="s">
        <v>430</v>
      </c>
      <c r="M217" s="3" t="s">
        <v>306</v>
      </c>
      <c r="N217" s="24" t="s">
        <v>430</v>
      </c>
      <c r="O217" s="3" t="s">
        <v>306</v>
      </c>
      <c r="P217" s="24" t="s">
        <v>430</v>
      </c>
      <c r="Q217" s="3" t="s">
        <v>306</v>
      </c>
      <c r="R217" s="24" t="s">
        <v>430</v>
      </c>
      <c r="S217" s="3" t="s">
        <v>306</v>
      </c>
      <c r="T217" s="3" t="s">
        <v>16</v>
      </c>
    </row>
    <row r="218" spans="1:20" ht="30" customHeight="1" x14ac:dyDescent="0.25">
      <c r="A218" s="1">
        <v>296</v>
      </c>
      <c r="B218" s="3" t="s">
        <v>125</v>
      </c>
      <c r="C218" s="3" t="s">
        <v>126</v>
      </c>
      <c r="D218" s="3" t="s">
        <v>306</v>
      </c>
      <c r="E218" s="3" t="s">
        <v>128</v>
      </c>
      <c r="F218" s="5" t="s">
        <v>433</v>
      </c>
      <c r="G218" s="3" t="s">
        <v>306</v>
      </c>
      <c r="H218" s="31">
        <v>86000</v>
      </c>
      <c r="I218" s="3" t="s">
        <v>306</v>
      </c>
      <c r="J218" s="24" t="s">
        <v>430</v>
      </c>
      <c r="K218" s="3">
        <v>1</v>
      </c>
      <c r="L218" s="24" t="s">
        <v>430</v>
      </c>
      <c r="M218" s="3" t="s">
        <v>306</v>
      </c>
      <c r="N218" s="24" t="s">
        <v>430</v>
      </c>
      <c r="O218" s="3" t="s">
        <v>306</v>
      </c>
      <c r="P218" s="24" t="s">
        <v>430</v>
      </c>
      <c r="Q218" s="3" t="s">
        <v>306</v>
      </c>
      <c r="R218" s="24" t="s">
        <v>430</v>
      </c>
      <c r="S218" s="3" t="s">
        <v>306</v>
      </c>
      <c r="T218" s="3" t="s">
        <v>16</v>
      </c>
    </row>
    <row r="219" spans="1:20" ht="30" customHeight="1" x14ac:dyDescent="0.25">
      <c r="A219" s="1">
        <v>298</v>
      </c>
      <c r="B219" s="3" t="s">
        <v>125</v>
      </c>
      <c r="C219" s="3" t="s">
        <v>126</v>
      </c>
      <c r="D219" s="3" t="s">
        <v>306</v>
      </c>
      <c r="E219" s="3" t="s">
        <v>434</v>
      </c>
      <c r="F219" s="5" t="s">
        <v>435</v>
      </c>
      <c r="G219" s="3" t="s">
        <v>306</v>
      </c>
      <c r="H219" s="31">
        <v>75000</v>
      </c>
      <c r="I219" s="3" t="s">
        <v>306</v>
      </c>
      <c r="J219" s="24" t="s">
        <v>430</v>
      </c>
      <c r="K219" s="3">
        <v>1</v>
      </c>
      <c r="L219" s="24" t="s">
        <v>430</v>
      </c>
      <c r="M219" s="3" t="s">
        <v>306</v>
      </c>
      <c r="N219" s="24" t="s">
        <v>430</v>
      </c>
      <c r="O219" s="3" t="s">
        <v>306</v>
      </c>
      <c r="P219" s="24" t="s">
        <v>430</v>
      </c>
      <c r="Q219" s="3" t="s">
        <v>306</v>
      </c>
      <c r="R219" s="24" t="s">
        <v>430</v>
      </c>
      <c r="S219" s="3" t="s">
        <v>306</v>
      </c>
      <c r="T219" s="3" t="s">
        <v>16</v>
      </c>
    </row>
    <row r="220" spans="1:20" ht="30" customHeight="1" x14ac:dyDescent="0.25">
      <c r="A220" s="1">
        <v>300</v>
      </c>
      <c r="B220" s="3" t="s">
        <v>125</v>
      </c>
      <c r="C220" s="3" t="s">
        <v>126</v>
      </c>
      <c r="D220" s="3" t="s">
        <v>306</v>
      </c>
      <c r="E220" s="3" t="s">
        <v>431</v>
      </c>
      <c r="F220" s="5" t="s">
        <v>436</v>
      </c>
      <c r="G220" s="3" t="s">
        <v>306</v>
      </c>
      <c r="H220" s="31">
        <v>38000</v>
      </c>
      <c r="I220" s="3" t="s">
        <v>306</v>
      </c>
      <c r="J220" s="24" t="s">
        <v>430</v>
      </c>
      <c r="K220" s="3">
        <v>15</v>
      </c>
      <c r="L220" s="24" t="s">
        <v>430</v>
      </c>
      <c r="M220" s="3" t="s">
        <v>306</v>
      </c>
      <c r="N220" s="24" t="s">
        <v>430</v>
      </c>
      <c r="O220" s="3" t="s">
        <v>306</v>
      </c>
      <c r="P220" s="24" t="s">
        <v>430</v>
      </c>
      <c r="Q220" s="3" t="s">
        <v>306</v>
      </c>
      <c r="R220" s="24" t="s">
        <v>430</v>
      </c>
      <c r="S220" s="3" t="s">
        <v>306</v>
      </c>
      <c r="T220" s="3" t="s">
        <v>16</v>
      </c>
    </row>
    <row r="221" spans="1:20" ht="30" customHeight="1" x14ac:dyDescent="0.25">
      <c r="A221" s="1">
        <v>302</v>
      </c>
      <c r="B221" s="3" t="s">
        <v>125</v>
      </c>
      <c r="C221" s="3" t="s">
        <v>173</v>
      </c>
      <c r="D221" s="3" t="s">
        <v>306</v>
      </c>
      <c r="E221" s="3" t="s">
        <v>437</v>
      </c>
      <c r="F221" s="5" t="s">
        <v>438</v>
      </c>
      <c r="G221" s="3" t="s">
        <v>306</v>
      </c>
      <c r="H221" s="31">
        <v>5800</v>
      </c>
      <c r="I221" s="3" t="s">
        <v>306</v>
      </c>
      <c r="J221" s="24" t="s">
        <v>430</v>
      </c>
      <c r="K221" s="3">
        <v>2</v>
      </c>
      <c r="L221" s="24" t="s">
        <v>430</v>
      </c>
      <c r="M221" s="3" t="s">
        <v>306</v>
      </c>
      <c r="N221" s="24" t="s">
        <v>430</v>
      </c>
      <c r="O221" s="3" t="s">
        <v>306</v>
      </c>
      <c r="P221" s="24" t="s">
        <v>430</v>
      </c>
      <c r="Q221" s="3" t="s">
        <v>306</v>
      </c>
      <c r="R221" s="24" t="s">
        <v>430</v>
      </c>
      <c r="S221" s="3" t="s">
        <v>306</v>
      </c>
      <c r="T221" s="3" t="s">
        <v>16</v>
      </c>
    </row>
    <row r="222" spans="1:20" ht="30" customHeight="1" x14ac:dyDescent="0.25">
      <c r="A222" s="1">
        <v>304</v>
      </c>
      <c r="B222" s="3" t="s">
        <v>125</v>
      </c>
      <c r="C222" s="3" t="s">
        <v>131</v>
      </c>
      <c r="D222" s="3" t="s">
        <v>306</v>
      </c>
      <c r="E222" s="3" t="s">
        <v>439</v>
      </c>
      <c r="F222" s="5" t="s">
        <v>440</v>
      </c>
      <c r="G222" s="3" t="s">
        <v>306</v>
      </c>
      <c r="H222" s="31">
        <v>4750</v>
      </c>
      <c r="I222" s="3" t="s">
        <v>306</v>
      </c>
      <c r="J222" s="24" t="s">
        <v>430</v>
      </c>
      <c r="K222" s="3">
        <v>3</v>
      </c>
      <c r="L222" s="24" t="s">
        <v>430</v>
      </c>
      <c r="M222" s="3" t="s">
        <v>306</v>
      </c>
      <c r="N222" s="24" t="s">
        <v>430</v>
      </c>
      <c r="O222" s="3" t="s">
        <v>306</v>
      </c>
      <c r="P222" s="24" t="s">
        <v>430</v>
      </c>
      <c r="Q222" s="3" t="s">
        <v>306</v>
      </c>
      <c r="R222" s="24" t="s">
        <v>430</v>
      </c>
      <c r="S222" s="3" t="s">
        <v>306</v>
      </c>
      <c r="T222" s="3" t="s">
        <v>16</v>
      </c>
    </row>
    <row r="223" spans="1:20" ht="30" customHeight="1" x14ac:dyDescent="0.25">
      <c r="A223" s="1">
        <v>306</v>
      </c>
      <c r="B223" s="3" t="s">
        <v>125</v>
      </c>
      <c r="C223" s="3" t="s">
        <v>126</v>
      </c>
      <c r="D223" s="3" t="s">
        <v>306</v>
      </c>
      <c r="E223" s="3" t="s">
        <v>441</v>
      </c>
      <c r="F223" s="5" t="s">
        <v>442</v>
      </c>
      <c r="G223" s="3" t="s">
        <v>306</v>
      </c>
      <c r="H223" s="31">
        <v>4960</v>
      </c>
      <c r="I223" s="3" t="s">
        <v>306</v>
      </c>
      <c r="J223" s="24" t="s">
        <v>430</v>
      </c>
      <c r="K223" s="3">
        <v>2</v>
      </c>
      <c r="L223" s="24" t="s">
        <v>430</v>
      </c>
      <c r="M223" s="3" t="s">
        <v>306</v>
      </c>
      <c r="N223" s="24" t="s">
        <v>430</v>
      </c>
      <c r="O223" s="3" t="s">
        <v>306</v>
      </c>
      <c r="P223" s="24" t="s">
        <v>430</v>
      </c>
      <c r="Q223" s="3" t="s">
        <v>306</v>
      </c>
      <c r="R223" s="24" t="s">
        <v>430</v>
      </c>
      <c r="S223" s="3" t="s">
        <v>306</v>
      </c>
      <c r="T223" s="3" t="s">
        <v>16</v>
      </c>
    </row>
    <row r="224" spans="1:20" ht="30" customHeight="1" x14ac:dyDescent="0.25">
      <c r="A224" s="1">
        <v>308</v>
      </c>
      <c r="B224" s="3" t="s">
        <v>125</v>
      </c>
      <c r="C224" s="3" t="s">
        <v>126</v>
      </c>
      <c r="D224" s="3" t="s">
        <v>306</v>
      </c>
      <c r="E224" s="3" t="s">
        <v>137</v>
      </c>
      <c r="F224" s="5" t="s">
        <v>443</v>
      </c>
      <c r="G224" s="3" t="s">
        <v>306</v>
      </c>
      <c r="H224" s="31">
        <v>65000</v>
      </c>
      <c r="I224" s="3" t="s">
        <v>306</v>
      </c>
      <c r="J224" s="24" t="s">
        <v>430</v>
      </c>
      <c r="K224" s="3">
        <v>4</v>
      </c>
      <c r="L224" s="24" t="s">
        <v>430</v>
      </c>
      <c r="M224" s="3" t="s">
        <v>306</v>
      </c>
      <c r="N224" s="24" t="s">
        <v>430</v>
      </c>
      <c r="O224" s="3" t="s">
        <v>306</v>
      </c>
      <c r="P224" s="24" t="s">
        <v>430</v>
      </c>
      <c r="Q224" s="3" t="s">
        <v>306</v>
      </c>
      <c r="R224" s="24" t="s">
        <v>430</v>
      </c>
      <c r="S224" s="3" t="s">
        <v>306</v>
      </c>
      <c r="T224" s="3" t="s">
        <v>16</v>
      </c>
    </row>
    <row r="225" spans="1:20" ht="30" customHeight="1" x14ac:dyDescent="0.25">
      <c r="A225" s="1">
        <v>310</v>
      </c>
      <c r="B225" s="3" t="s">
        <v>125</v>
      </c>
      <c r="C225" s="3" t="s">
        <v>173</v>
      </c>
      <c r="D225" s="3" t="s">
        <v>306</v>
      </c>
      <c r="E225" s="3" t="s">
        <v>444</v>
      </c>
      <c r="F225" s="5" t="s">
        <v>445</v>
      </c>
      <c r="G225" s="3" t="s">
        <v>306</v>
      </c>
      <c r="H225" s="31">
        <v>59000</v>
      </c>
      <c r="I225" s="3" t="s">
        <v>306</v>
      </c>
      <c r="J225" s="24" t="s">
        <v>430</v>
      </c>
      <c r="K225" s="3">
        <v>1</v>
      </c>
      <c r="L225" s="24" t="s">
        <v>430</v>
      </c>
      <c r="M225" s="3" t="s">
        <v>306</v>
      </c>
      <c r="N225" s="24" t="s">
        <v>430</v>
      </c>
      <c r="O225" s="3" t="s">
        <v>306</v>
      </c>
      <c r="P225" s="24" t="s">
        <v>430</v>
      </c>
      <c r="Q225" s="3" t="s">
        <v>306</v>
      </c>
      <c r="R225" s="24" t="s">
        <v>430</v>
      </c>
      <c r="S225" s="3" t="s">
        <v>306</v>
      </c>
      <c r="T225" s="3" t="s">
        <v>16</v>
      </c>
    </row>
    <row r="226" spans="1:20" ht="30" customHeight="1" x14ac:dyDescent="0.25">
      <c r="A226" s="1">
        <v>312</v>
      </c>
      <c r="B226" s="3" t="s">
        <v>125</v>
      </c>
      <c r="C226" s="3" t="s">
        <v>173</v>
      </c>
      <c r="D226" s="3" t="s">
        <v>306</v>
      </c>
      <c r="E226" s="3" t="s">
        <v>446</v>
      </c>
      <c r="F226" s="5" t="s">
        <v>447</v>
      </c>
      <c r="G226" s="3" t="s">
        <v>306</v>
      </c>
      <c r="H226" s="31">
        <v>47000</v>
      </c>
      <c r="I226" s="3" t="s">
        <v>306</v>
      </c>
      <c r="J226" s="24" t="s">
        <v>430</v>
      </c>
      <c r="K226" s="3">
        <v>1</v>
      </c>
      <c r="L226" s="24" t="s">
        <v>430</v>
      </c>
      <c r="M226" s="3" t="s">
        <v>306</v>
      </c>
      <c r="N226" s="24" t="s">
        <v>430</v>
      </c>
      <c r="O226" s="3" t="s">
        <v>306</v>
      </c>
      <c r="P226" s="24" t="s">
        <v>430</v>
      </c>
      <c r="Q226" s="3" t="s">
        <v>306</v>
      </c>
      <c r="R226" s="24" t="s">
        <v>430</v>
      </c>
      <c r="S226" s="3" t="s">
        <v>306</v>
      </c>
      <c r="T226" s="3" t="s">
        <v>16</v>
      </c>
    </row>
    <row r="227" spans="1:20" ht="30" customHeight="1" x14ac:dyDescent="0.25">
      <c r="A227" s="1">
        <v>314</v>
      </c>
      <c r="B227" s="3" t="s">
        <v>125</v>
      </c>
      <c r="C227" s="3" t="s">
        <v>173</v>
      </c>
      <c r="D227" s="3" t="s">
        <v>306</v>
      </c>
      <c r="E227" s="3" t="s">
        <v>448</v>
      </c>
      <c r="F227" s="5" t="s">
        <v>449</v>
      </c>
      <c r="G227" s="3" t="s">
        <v>306</v>
      </c>
      <c r="H227" s="31">
        <v>3750</v>
      </c>
      <c r="I227" s="3" t="s">
        <v>306</v>
      </c>
      <c r="J227" s="24" t="s">
        <v>430</v>
      </c>
      <c r="K227" s="3">
        <v>2</v>
      </c>
      <c r="L227" s="24" t="s">
        <v>430</v>
      </c>
      <c r="M227" s="3" t="s">
        <v>306</v>
      </c>
      <c r="N227" s="24" t="s">
        <v>430</v>
      </c>
      <c r="O227" s="3" t="s">
        <v>306</v>
      </c>
      <c r="P227" s="24" t="s">
        <v>430</v>
      </c>
      <c r="Q227" s="3" t="s">
        <v>306</v>
      </c>
      <c r="R227" s="24" t="s">
        <v>430</v>
      </c>
      <c r="S227" s="3" t="s">
        <v>306</v>
      </c>
      <c r="T227" s="3" t="s">
        <v>16</v>
      </c>
    </row>
    <row r="228" spans="1:20" ht="30" customHeight="1" x14ac:dyDescent="0.25">
      <c r="A228" s="1">
        <v>316</v>
      </c>
      <c r="B228" s="3" t="s">
        <v>125</v>
      </c>
      <c r="C228" s="3" t="s">
        <v>173</v>
      </c>
      <c r="D228" s="3" t="s">
        <v>306</v>
      </c>
      <c r="E228" s="3" t="s">
        <v>426</v>
      </c>
      <c r="F228" s="5" t="s">
        <v>450</v>
      </c>
      <c r="G228" s="3" t="s">
        <v>306</v>
      </c>
      <c r="H228" s="31">
        <v>6490</v>
      </c>
      <c r="I228" s="3" t="s">
        <v>306</v>
      </c>
      <c r="J228" s="24" t="s">
        <v>430</v>
      </c>
      <c r="K228" s="3">
        <v>3</v>
      </c>
      <c r="L228" s="24" t="s">
        <v>430</v>
      </c>
      <c r="M228" s="3" t="s">
        <v>306</v>
      </c>
      <c r="N228" s="24" t="s">
        <v>430</v>
      </c>
      <c r="O228" s="3" t="s">
        <v>306</v>
      </c>
      <c r="P228" s="24" t="s">
        <v>430</v>
      </c>
      <c r="Q228" s="3" t="s">
        <v>306</v>
      </c>
      <c r="R228" s="24" t="s">
        <v>430</v>
      </c>
      <c r="S228" s="3" t="s">
        <v>306</v>
      </c>
      <c r="T228" s="3" t="s">
        <v>16</v>
      </c>
    </row>
    <row r="229" spans="1:20" ht="30" customHeight="1" x14ac:dyDescent="0.25">
      <c r="A229" s="1">
        <v>318</v>
      </c>
      <c r="B229" s="3" t="s">
        <v>125</v>
      </c>
      <c r="C229" s="3" t="s">
        <v>173</v>
      </c>
      <c r="D229" s="3" t="s">
        <v>306</v>
      </c>
      <c r="E229" s="3" t="s">
        <v>451</v>
      </c>
      <c r="F229" s="5" t="s">
        <v>452</v>
      </c>
      <c r="G229" s="3" t="s">
        <v>306</v>
      </c>
      <c r="H229" s="31">
        <v>7380</v>
      </c>
      <c r="I229" s="3" t="s">
        <v>306</v>
      </c>
      <c r="J229" s="24" t="s">
        <v>430</v>
      </c>
      <c r="K229" s="3">
        <v>16</v>
      </c>
      <c r="L229" s="24" t="s">
        <v>430</v>
      </c>
      <c r="M229" s="3" t="s">
        <v>306</v>
      </c>
      <c r="N229" s="24" t="s">
        <v>430</v>
      </c>
      <c r="O229" s="3" t="s">
        <v>306</v>
      </c>
      <c r="P229" s="24" t="s">
        <v>430</v>
      </c>
      <c r="Q229" s="3" t="s">
        <v>306</v>
      </c>
      <c r="R229" s="24" t="s">
        <v>430</v>
      </c>
      <c r="S229" s="3" t="s">
        <v>306</v>
      </c>
      <c r="T229" s="3" t="s">
        <v>16</v>
      </c>
    </row>
    <row r="230" spans="1:20" ht="30" customHeight="1" x14ac:dyDescent="0.25">
      <c r="A230" s="1">
        <v>320</v>
      </c>
      <c r="B230" s="3" t="s">
        <v>11</v>
      </c>
      <c r="C230" s="3" t="s">
        <v>173</v>
      </c>
      <c r="D230" s="3" t="s">
        <v>453</v>
      </c>
      <c r="E230" s="3" t="s">
        <v>454</v>
      </c>
      <c r="F230" s="5" t="s">
        <v>455</v>
      </c>
      <c r="G230" s="3" t="s">
        <v>456</v>
      </c>
      <c r="H230" s="31">
        <v>4478557.1500000004</v>
      </c>
      <c r="I230" s="3">
        <v>1</v>
      </c>
      <c r="J230" s="24" t="s">
        <v>430</v>
      </c>
      <c r="K230" s="3" t="s">
        <v>306</v>
      </c>
      <c r="L230" s="24" t="s">
        <v>430</v>
      </c>
      <c r="M230" s="3" t="s">
        <v>306</v>
      </c>
      <c r="N230" s="24" t="s">
        <v>430</v>
      </c>
      <c r="O230" s="3" t="s">
        <v>306</v>
      </c>
      <c r="P230" s="24" t="s">
        <v>430</v>
      </c>
      <c r="Q230" s="3" t="s">
        <v>306</v>
      </c>
      <c r="R230" s="24" t="s">
        <v>430</v>
      </c>
      <c r="S230" s="3" t="s">
        <v>306</v>
      </c>
      <c r="T230" s="3" t="s">
        <v>16</v>
      </c>
    </row>
    <row r="231" spans="1:20" ht="30" customHeight="1" x14ac:dyDescent="0.25">
      <c r="A231" s="1">
        <v>322</v>
      </c>
      <c r="B231" s="3" t="s">
        <v>11</v>
      </c>
      <c r="C231" s="3" t="s">
        <v>173</v>
      </c>
      <c r="D231" s="3" t="s">
        <v>453</v>
      </c>
      <c r="E231" s="3" t="s">
        <v>454</v>
      </c>
      <c r="F231" s="5" t="s">
        <v>457</v>
      </c>
      <c r="G231" s="3" t="s">
        <v>306</v>
      </c>
      <c r="H231" s="31">
        <v>27985124.399999999</v>
      </c>
      <c r="I231" s="3" t="s">
        <v>306</v>
      </c>
      <c r="J231" s="24" t="s">
        <v>430</v>
      </c>
      <c r="K231" s="3">
        <v>1</v>
      </c>
      <c r="L231" s="24" t="s">
        <v>430</v>
      </c>
      <c r="M231" s="3">
        <v>1</v>
      </c>
      <c r="N231" s="24" t="s">
        <v>430</v>
      </c>
      <c r="O231" s="3" t="s">
        <v>306</v>
      </c>
      <c r="P231" s="24" t="s">
        <v>430</v>
      </c>
      <c r="Q231" s="3" t="s">
        <v>306</v>
      </c>
      <c r="R231" s="24" t="s">
        <v>430</v>
      </c>
      <c r="S231" s="3" t="s">
        <v>306</v>
      </c>
      <c r="T231" s="3" t="s">
        <v>16</v>
      </c>
    </row>
    <row r="232" spans="1:20" ht="30" customHeight="1" x14ac:dyDescent="0.25">
      <c r="A232" s="1">
        <v>324</v>
      </c>
      <c r="B232" s="11" t="s">
        <v>125</v>
      </c>
      <c r="C232" s="11" t="s">
        <v>126</v>
      </c>
      <c r="D232" s="11" t="s">
        <v>459</v>
      </c>
      <c r="E232" s="38" t="s">
        <v>137</v>
      </c>
      <c r="F232" s="11" t="s">
        <v>460</v>
      </c>
      <c r="G232" s="3" t="s">
        <v>306</v>
      </c>
      <c r="H232" s="11">
        <f>2250000/12</f>
        <v>187500</v>
      </c>
      <c r="I232" s="3" t="s">
        <v>306</v>
      </c>
      <c r="J232" s="3" t="s">
        <v>610</v>
      </c>
      <c r="K232" s="11">
        <v>12</v>
      </c>
      <c r="L232" s="3" t="s">
        <v>610</v>
      </c>
      <c r="M232" s="3" t="s">
        <v>306</v>
      </c>
      <c r="N232" s="3" t="s">
        <v>610</v>
      </c>
      <c r="O232" s="3" t="s">
        <v>306</v>
      </c>
      <c r="P232" s="3" t="s">
        <v>610</v>
      </c>
      <c r="Q232" s="3" t="s">
        <v>306</v>
      </c>
      <c r="R232" s="3" t="s">
        <v>610</v>
      </c>
      <c r="S232" s="3" t="s">
        <v>306</v>
      </c>
      <c r="T232" s="3" t="s">
        <v>16</v>
      </c>
    </row>
    <row r="233" spans="1:20" ht="30" customHeight="1" x14ac:dyDescent="0.25">
      <c r="A233" s="1">
        <v>326</v>
      </c>
      <c r="B233" s="11" t="s">
        <v>125</v>
      </c>
      <c r="C233" s="11" t="s">
        <v>126</v>
      </c>
      <c r="D233" s="11" t="s">
        <v>461</v>
      </c>
      <c r="E233" s="38" t="s">
        <v>137</v>
      </c>
      <c r="F233" s="3" t="s">
        <v>306</v>
      </c>
      <c r="G233" s="3" t="s">
        <v>306</v>
      </c>
      <c r="H233" s="11"/>
      <c r="I233" s="3" t="s">
        <v>306</v>
      </c>
      <c r="J233" s="3" t="s">
        <v>610</v>
      </c>
      <c r="K233" s="11"/>
      <c r="L233" s="3" t="s">
        <v>610</v>
      </c>
      <c r="M233" s="3" t="s">
        <v>306</v>
      </c>
      <c r="N233" s="3" t="s">
        <v>610</v>
      </c>
      <c r="O233" s="3" t="s">
        <v>306</v>
      </c>
      <c r="P233" s="3" t="s">
        <v>610</v>
      </c>
      <c r="Q233" s="3" t="s">
        <v>306</v>
      </c>
      <c r="R233" s="3" t="s">
        <v>610</v>
      </c>
      <c r="S233" s="3" t="s">
        <v>306</v>
      </c>
      <c r="T233" s="3" t="s">
        <v>16</v>
      </c>
    </row>
    <row r="234" spans="1:20" ht="30" customHeight="1" x14ac:dyDescent="0.25">
      <c r="A234" s="1">
        <v>328</v>
      </c>
      <c r="B234" s="11" t="s">
        <v>125</v>
      </c>
      <c r="C234" s="11" t="s">
        <v>126</v>
      </c>
      <c r="D234" s="11" t="s">
        <v>462</v>
      </c>
      <c r="E234" s="38" t="s">
        <v>463</v>
      </c>
      <c r="F234" s="11" t="s">
        <v>464</v>
      </c>
      <c r="G234" s="3" t="s">
        <v>306</v>
      </c>
      <c r="H234" s="11">
        <v>38000</v>
      </c>
      <c r="I234" s="3" t="s">
        <v>306</v>
      </c>
      <c r="J234" s="3" t="s">
        <v>610</v>
      </c>
      <c r="K234" s="11">
        <v>18</v>
      </c>
      <c r="L234" s="3" t="s">
        <v>610</v>
      </c>
      <c r="M234" s="3" t="s">
        <v>306</v>
      </c>
      <c r="N234" s="3" t="s">
        <v>610</v>
      </c>
      <c r="O234" s="3" t="s">
        <v>306</v>
      </c>
      <c r="P234" s="3" t="s">
        <v>610</v>
      </c>
      <c r="Q234" s="3" t="s">
        <v>306</v>
      </c>
      <c r="R234" s="3" t="s">
        <v>610</v>
      </c>
      <c r="S234" s="3" t="s">
        <v>306</v>
      </c>
      <c r="T234" s="3" t="s">
        <v>16</v>
      </c>
    </row>
    <row r="235" spans="1:20" ht="30" customHeight="1" x14ac:dyDescent="0.25">
      <c r="A235" s="1">
        <v>330</v>
      </c>
      <c r="B235" s="11" t="s">
        <v>125</v>
      </c>
      <c r="C235" s="11" t="s">
        <v>126</v>
      </c>
      <c r="D235" s="11" t="s">
        <v>136</v>
      </c>
      <c r="E235" s="38" t="s">
        <v>137</v>
      </c>
      <c r="F235" s="11" t="s">
        <v>465</v>
      </c>
      <c r="G235" s="3" t="s">
        <v>306</v>
      </c>
      <c r="H235" s="11">
        <f>726000/K235</f>
        <v>60500</v>
      </c>
      <c r="I235" s="3" t="s">
        <v>306</v>
      </c>
      <c r="J235" s="3" t="s">
        <v>610</v>
      </c>
      <c r="K235" s="11">
        <v>12</v>
      </c>
      <c r="L235" s="3" t="s">
        <v>610</v>
      </c>
      <c r="M235" s="3" t="s">
        <v>306</v>
      </c>
      <c r="N235" s="3" t="s">
        <v>610</v>
      </c>
      <c r="O235" s="3" t="s">
        <v>306</v>
      </c>
      <c r="P235" s="3" t="s">
        <v>610</v>
      </c>
      <c r="Q235" s="3" t="s">
        <v>306</v>
      </c>
      <c r="R235" s="3" t="s">
        <v>610</v>
      </c>
      <c r="S235" s="3" t="s">
        <v>306</v>
      </c>
      <c r="T235" s="3" t="s">
        <v>16</v>
      </c>
    </row>
    <row r="236" spans="1:20" ht="30" customHeight="1" x14ac:dyDescent="0.25">
      <c r="A236" s="1">
        <v>332</v>
      </c>
      <c r="B236" s="11" t="s">
        <v>125</v>
      </c>
      <c r="C236" s="11" t="s">
        <v>126</v>
      </c>
      <c r="D236" s="11" t="s">
        <v>466</v>
      </c>
      <c r="E236" s="38" t="s">
        <v>467</v>
      </c>
      <c r="F236" s="11" t="s">
        <v>468</v>
      </c>
      <c r="G236" s="3" t="s">
        <v>306</v>
      </c>
      <c r="H236" s="11">
        <f>2630000/K236</f>
        <v>219166.66666666666</v>
      </c>
      <c r="I236" s="3" t="s">
        <v>306</v>
      </c>
      <c r="J236" s="3" t="s">
        <v>610</v>
      </c>
      <c r="K236" s="11">
        <v>12</v>
      </c>
      <c r="L236" s="3" t="s">
        <v>610</v>
      </c>
      <c r="M236" s="3" t="s">
        <v>306</v>
      </c>
      <c r="N236" s="3" t="s">
        <v>610</v>
      </c>
      <c r="O236" s="3" t="s">
        <v>306</v>
      </c>
      <c r="P236" s="3" t="s">
        <v>610</v>
      </c>
      <c r="Q236" s="3" t="s">
        <v>306</v>
      </c>
      <c r="R236" s="3" t="s">
        <v>610</v>
      </c>
      <c r="S236" s="3" t="s">
        <v>306</v>
      </c>
      <c r="T236" s="3" t="s">
        <v>16</v>
      </c>
    </row>
    <row r="237" spans="1:20" ht="30" customHeight="1" x14ac:dyDescent="0.25">
      <c r="A237" s="1">
        <v>334</v>
      </c>
      <c r="B237" s="11" t="s">
        <v>125</v>
      </c>
      <c r="C237" s="11" t="s">
        <v>126</v>
      </c>
      <c r="D237" s="11" t="s">
        <v>469</v>
      </c>
      <c r="E237" s="38" t="s">
        <v>470</v>
      </c>
      <c r="F237" s="11" t="s">
        <v>471</v>
      </c>
      <c r="G237" s="3" t="s">
        <v>306</v>
      </c>
      <c r="H237" s="11">
        <f>379000/K237</f>
        <v>15791.666666666666</v>
      </c>
      <c r="I237" s="3" t="s">
        <v>306</v>
      </c>
      <c r="J237" s="3" t="s">
        <v>610</v>
      </c>
      <c r="K237" s="11">
        <v>24</v>
      </c>
      <c r="L237" s="3" t="s">
        <v>610</v>
      </c>
      <c r="M237" s="3" t="s">
        <v>306</v>
      </c>
      <c r="N237" s="3" t="s">
        <v>610</v>
      </c>
      <c r="O237" s="3" t="s">
        <v>306</v>
      </c>
      <c r="P237" s="3" t="s">
        <v>610</v>
      </c>
      <c r="Q237" s="3" t="s">
        <v>306</v>
      </c>
      <c r="R237" s="3" t="s">
        <v>610</v>
      </c>
      <c r="S237" s="3" t="s">
        <v>306</v>
      </c>
      <c r="T237" s="3" t="s">
        <v>16</v>
      </c>
    </row>
    <row r="238" spans="1:20" ht="30" customHeight="1" x14ac:dyDescent="0.25">
      <c r="A238" s="1">
        <v>336</v>
      </c>
      <c r="B238" s="11" t="s">
        <v>125</v>
      </c>
      <c r="C238" s="11" t="s">
        <v>126</v>
      </c>
      <c r="D238" s="11" t="s">
        <v>472</v>
      </c>
      <c r="E238" s="38" t="s">
        <v>473</v>
      </c>
      <c r="F238" s="11" t="s">
        <v>474</v>
      </c>
      <c r="G238" s="3" t="s">
        <v>306</v>
      </c>
      <c r="H238" s="11">
        <v>3500</v>
      </c>
      <c r="I238" s="3" t="s">
        <v>306</v>
      </c>
      <c r="J238" s="3" t="s">
        <v>610</v>
      </c>
      <c r="K238" s="11">
        <v>8</v>
      </c>
      <c r="L238" s="3" t="s">
        <v>610</v>
      </c>
      <c r="M238" s="3" t="s">
        <v>306</v>
      </c>
      <c r="N238" s="3" t="s">
        <v>610</v>
      </c>
      <c r="O238" s="3" t="s">
        <v>306</v>
      </c>
      <c r="P238" s="3" t="s">
        <v>610</v>
      </c>
      <c r="Q238" s="3" t="s">
        <v>306</v>
      </c>
      <c r="R238" s="3" t="s">
        <v>610</v>
      </c>
      <c r="S238" s="3" t="s">
        <v>306</v>
      </c>
      <c r="T238" s="3" t="s">
        <v>16</v>
      </c>
    </row>
    <row r="239" spans="1:20" ht="30" customHeight="1" x14ac:dyDescent="0.25">
      <c r="A239" s="1">
        <v>338</v>
      </c>
      <c r="B239" s="11" t="s">
        <v>125</v>
      </c>
      <c r="C239" s="11" t="s">
        <v>126</v>
      </c>
      <c r="D239" s="11" t="s">
        <v>475</v>
      </c>
      <c r="E239" s="38" t="s">
        <v>476</v>
      </c>
      <c r="F239" s="3" t="s">
        <v>306</v>
      </c>
      <c r="G239" s="3" t="s">
        <v>306</v>
      </c>
      <c r="H239" s="11">
        <v>500</v>
      </c>
      <c r="I239" s="3" t="s">
        <v>306</v>
      </c>
      <c r="J239" s="3" t="s">
        <v>610</v>
      </c>
      <c r="K239" s="11">
        <v>2</v>
      </c>
      <c r="L239" s="3" t="s">
        <v>610</v>
      </c>
      <c r="M239" s="3" t="s">
        <v>306</v>
      </c>
      <c r="N239" s="3" t="s">
        <v>610</v>
      </c>
      <c r="O239" s="3" t="s">
        <v>306</v>
      </c>
      <c r="P239" s="3" t="s">
        <v>610</v>
      </c>
      <c r="Q239" s="3" t="s">
        <v>306</v>
      </c>
      <c r="R239" s="3" t="s">
        <v>610</v>
      </c>
      <c r="S239" s="3" t="s">
        <v>306</v>
      </c>
      <c r="T239" s="3" t="s">
        <v>16</v>
      </c>
    </row>
    <row r="240" spans="1:20" ht="30" customHeight="1" x14ac:dyDescent="0.25">
      <c r="A240" s="1">
        <v>340</v>
      </c>
      <c r="B240" s="11" t="s">
        <v>125</v>
      </c>
      <c r="C240" s="11" t="s">
        <v>126</v>
      </c>
      <c r="D240" s="11" t="s">
        <v>433</v>
      </c>
      <c r="E240" s="38" t="s">
        <v>128</v>
      </c>
      <c r="F240" s="11" t="s">
        <v>477</v>
      </c>
      <c r="G240" s="3" t="s">
        <v>306</v>
      </c>
      <c r="H240" s="11">
        <v>315000</v>
      </c>
      <c r="I240" s="3" t="s">
        <v>306</v>
      </c>
      <c r="J240" s="3" t="s">
        <v>610</v>
      </c>
      <c r="K240" s="11">
        <v>1</v>
      </c>
      <c r="L240" s="3" t="s">
        <v>610</v>
      </c>
      <c r="M240" s="3" t="s">
        <v>306</v>
      </c>
      <c r="N240" s="3" t="s">
        <v>610</v>
      </c>
      <c r="O240" s="3" t="s">
        <v>306</v>
      </c>
      <c r="P240" s="3" t="s">
        <v>610</v>
      </c>
      <c r="Q240" s="3" t="s">
        <v>306</v>
      </c>
      <c r="R240" s="3" t="s">
        <v>610</v>
      </c>
      <c r="S240" s="3" t="s">
        <v>306</v>
      </c>
      <c r="T240" s="3" t="s">
        <v>16</v>
      </c>
    </row>
    <row r="241" spans="1:20" ht="30" customHeight="1" x14ac:dyDescent="0.25">
      <c r="A241" s="1">
        <v>342</v>
      </c>
      <c r="B241" s="11" t="s">
        <v>125</v>
      </c>
      <c r="C241" s="11" t="s">
        <v>126</v>
      </c>
      <c r="D241" s="11" t="s">
        <v>478</v>
      </c>
      <c r="E241" s="38" t="s">
        <v>479</v>
      </c>
      <c r="F241" s="11" t="s">
        <v>480</v>
      </c>
      <c r="G241" s="3" t="s">
        <v>306</v>
      </c>
      <c r="H241" s="11">
        <v>646000</v>
      </c>
      <c r="I241" s="3" t="s">
        <v>306</v>
      </c>
      <c r="J241" s="3" t="s">
        <v>610</v>
      </c>
      <c r="K241" s="11">
        <v>1</v>
      </c>
      <c r="L241" s="3" t="s">
        <v>610</v>
      </c>
      <c r="M241" s="3" t="s">
        <v>306</v>
      </c>
      <c r="N241" s="3" t="s">
        <v>610</v>
      </c>
      <c r="O241" s="3" t="s">
        <v>306</v>
      </c>
      <c r="P241" s="3" t="s">
        <v>610</v>
      </c>
      <c r="Q241" s="3" t="s">
        <v>306</v>
      </c>
      <c r="R241" s="3" t="s">
        <v>610</v>
      </c>
      <c r="S241" s="3" t="s">
        <v>306</v>
      </c>
      <c r="T241" s="3" t="s">
        <v>16</v>
      </c>
    </row>
    <row r="242" spans="1:20" ht="30" customHeight="1" x14ac:dyDescent="0.25">
      <c r="A242" s="1">
        <v>344</v>
      </c>
      <c r="B242" s="11" t="s">
        <v>125</v>
      </c>
      <c r="C242" s="11" t="s">
        <v>126</v>
      </c>
      <c r="D242" s="11" t="s">
        <v>435</v>
      </c>
      <c r="E242" s="38" t="s">
        <v>434</v>
      </c>
      <c r="F242" s="11" t="s">
        <v>481</v>
      </c>
      <c r="G242" s="3" t="s">
        <v>306</v>
      </c>
      <c r="H242" s="11">
        <v>267700</v>
      </c>
      <c r="I242" s="3" t="s">
        <v>306</v>
      </c>
      <c r="J242" s="3" t="s">
        <v>610</v>
      </c>
      <c r="K242" s="11">
        <v>1</v>
      </c>
      <c r="L242" s="3" t="s">
        <v>610</v>
      </c>
      <c r="M242" s="3" t="s">
        <v>306</v>
      </c>
      <c r="N242" s="3" t="s">
        <v>610</v>
      </c>
      <c r="O242" s="3" t="s">
        <v>306</v>
      </c>
      <c r="P242" s="3" t="s">
        <v>610</v>
      </c>
      <c r="Q242" s="3" t="s">
        <v>306</v>
      </c>
      <c r="R242" s="3" t="s">
        <v>610</v>
      </c>
      <c r="S242" s="3" t="s">
        <v>306</v>
      </c>
      <c r="T242" s="3" t="s">
        <v>16</v>
      </c>
    </row>
    <row r="243" spans="1:20" ht="30" customHeight="1" x14ac:dyDescent="0.25">
      <c r="A243" s="1">
        <v>346</v>
      </c>
      <c r="B243" s="11" t="s">
        <v>125</v>
      </c>
      <c r="C243" s="11" t="s">
        <v>126</v>
      </c>
      <c r="D243" s="11" t="s">
        <v>482</v>
      </c>
      <c r="E243" s="38" t="s">
        <v>483</v>
      </c>
      <c r="F243" s="11" t="s">
        <v>484</v>
      </c>
      <c r="G243" s="3" t="s">
        <v>306</v>
      </c>
      <c r="H243" s="11">
        <v>135000</v>
      </c>
      <c r="I243" s="3" t="s">
        <v>306</v>
      </c>
      <c r="J243" s="3" t="s">
        <v>610</v>
      </c>
      <c r="K243" s="11">
        <v>1</v>
      </c>
      <c r="L243" s="3" t="s">
        <v>610</v>
      </c>
      <c r="M243" s="3" t="s">
        <v>306</v>
      </c>
      <c r="N243" s="3" t="s">
        <v>610</v>
      </c>
      <c r="O243" s="3" t="s">
        <v>306</v>
      </c>
      <c r="P243" s="3" t="s">
        <v>610</v>
      </c>
      <c r="Q243" s="3" t="s">
        <v>306</v>
      </c>
      <c r="R243" s="3" t="s">
        <v>610</v>
      </c>
      <c r="S243" s="3" t="s">
        <v>306</v>
      </c>
      <c r="T243" s="3" t="s">
        <v>16</v>
      </c>
    </row>
    <row r="244" spans="1:20" ht="30" customHeight="1" x14ac:dyDescent="0.25">
      <c r="A244" s="1">
        <v>348</v>
      </c>
      <c r="B244" s="11" t="s">
        <v>125</v>
      </c>
      <c r="C244" s="11" t="s">
        <v>126</v>
      </c>
      <c r="D244" s="11" t="s">
        <v>485</v>
      </c>
      <c r="E244" s="38" t="s">
        <v>486</v>
      </c>
      <c r="F244" s="11" t="s">
        <v>487</v>
      </c>
      <c r="G244" s="3" t="s">
        <v>306</v>
      </c>
      <c r="H244" s="11">
        <f>573000/K244</f>
        <v>19758.620689655174</v>
      </c>
      <c r="I244" s="3" t="s">
        <v>306</v>
      </c>
      <c r="J244" s="3" t="s">
        <v>610</v>
      </c>
      <c r="K244" s="11">
        <v>29</v>
      </c>
      <c r="L244" s="3" t="s">
        <v>610</v>
      </c>
      <c r="M244" s="3" t="s">
        <v>306</v>
      </c>
      <c r="N244" s="3" t="s">
        <v>610</v>
      </c>
      <c r="O244" s="3" t="s">
        <v>306</v>
      </c>
      <c r="P244" s="3" t="s">
        <v>610</v>
      </c>
      <c r="Q244" s="3" t="s">
        <v>306</v>
      </c>
      <c r="R244" s="3" t="s">
        <v>610</v>
      </c>
      <c r="S244" s="3" t="s">
        <v>306</v>
      </c>
      <c r="T244" s="3" t="s">
        <v>16</v>
      </c>
    </row>
    <row r="245" spans="1:20" ht="30" customHeight="1" x14ac:dyDescent="0.25">
      <c r="A245" s="1">
        <v>350</v>
      </c>
      <c r="B245" s="11" t="s">
        <v>125</v>
      </c>
      <c r="C245" s="11" t="s">
        <v>173</v>
      </c>
      <c r="D245" s="11" t="s">
        <v>488</v>
      </c>
      <c r="E245" s="38" t="s">
        <v>489</v>
      </c>
      <c r="F245" s="11" t="s">
        <v>490</v>
      </c>
      <c r="G245" s="3" t="s">
        <v>306</v>
      </c>
      <c r="H245" s="13">
        <v>82500</v>
      </c>
      <c r="I245" s="3" t="s">
        <v>306</v>
      </c>
      <c r="J245" s="3" t="s">
        <v>610</v>
      </c>
      <c r="K245" s="11">
        <v>1</v>
      </c>
      <c r="L245" s="3" t="s">
        <v>610</v>
      </c>
      <c r="M245" s="3" t="s">
        <v>306</v>
      </c>
      <c r="N245" s="3" t="s">
        <v>610</v>
      </c>
      <c r="O245" s="3" t="s">
        <v>306</v>
      </c>
      <c r="P245" s="3" t="s">
        <v>610</v>
      </c>
      <c r="Q245" s="3" t="s">
        <v>306</v>
      </c>
      <c r="R245" s="3" t="s">
        <v>610</v>
      </c>
      <c r="S245" s="3" t="s">
        <v>306</v>
      </c>
      <c r="T245" s="3" t="s">
        <v>16</v>
      </c>
    </row>
    <row r="246" spans="1:20" ht="30" customHeight="1" x14ac:dyDescent="0.25">
      <c r="A246" s="1">
        <v>352</v>
      </c>
      <c r="B246" s="11" t="s">
        <v>125</v>
      </c>
      <c r="C246" s="11" t="s">
        <v>126</v>
      </c>
      <c r="D246" s="11" t="s">
        <v>491</v>
      </c>
      <c r="E246" s="38" t="s">
        <v>492</v>
      </c>
      <c r="F246" s="11" t="s">
        <v>493</v>
      </c>
      <c r="G246" s="3" t="s">
        <v>306</v>
      </c>
      <c r="H246" s="11">
        <v>3830</v>
      </c>
      <c r="I246" s="3" t="s">
        <v>306</v>
      </c>
      <c r="J246" s="3" t="s">
        <v>610</v>
      </c>
      <c r="K246" s="11">
        <v>1</v>
      </c>
      <c r="L246" s="3" t="s">
        <v>610</v>
      </c>
      <c r="M246" s="3" t="s">
        <v>306</v>
      </c>
      <c r="N246" s="3" t="s">
        <v>610</v>
      </c>
      <c r="O246" s="3" t="s">
        <v>306</v>
      </c>
      <c r="P246" s="3" t="s">
        <v>610</v>
      </c>
      <c r="Q246" s="3" t="s">
        <v>306</v>
      </c>
      <c r="R246" s="3" t="s">
        <v>610</v>
      </c>
      <c r="S246" s="3" t="s">
        <v>306</v>
      </c>
      <c r="T246" s="3" t="s">
        <v>16</v>
      </c>
    </row>
    <row r="247" spans="1:20" ht="30" customHeight="1" x14ac:dyDescent="0.25">
      <c r="A247" s="1">
        <v>354</v>
      </c>
      <c r="B247" s="11" t="s">
        <v>125</v>
      </c>
      <c r="C247" s="11" t="s">
        <v>126</v>
      </c>
      <c r="D247" s="11" t="s">
        <v>127</v>
      </c>
      <c r="E247" s="38" t="s">
        <v>431</v>
      </c>
      <c r="F247" s="11" t="s">
        <v>477</v>
      </c>
      <c r="G247" s="3" t="s">
        <v>306</v>
      </c>
      <c r="H247" s="11">
        <f>945000/K247</f>
        <v>315000</v>
      </c>
      <c r="I247" s="3" t="s">
        <v>306</v>
      </c>
      <c r="J247" s="3" t="s">
        <v>610</v>
      </c>
      <c r="K247" s="11">
        <v>3</v>
      </c>
      <c r="L247" s="3" t="s">
        <v>610</v>
      </c>
      <c r="M247" s="3" t="s">
        <v>306</v>
      </c>
      <c r="N247" s="3" t="s">
        <v>610</v>
      </c>
      <c r="O247" s="3" t="s">
        <v>306</v>
      </c>
      <c r="P247" s="3" t="s">
        <v>610</v>
      </c>
      <c r="Q247" s="3" t="s">
        <v>306</v>
      </c>
      <c r="R247" s="3" t="s">
        <v>610</v>
      </c>
      <c r="S247" s="3" t="s">
        <v>306</v>
      </c>
      <c r="T247" s="3" t="s">
        <v>16</v>
      </c>
    </row>
    <row r="248" spans="1:20" ht="30" customHeight="1" x14ac:dyDescent="0.25">
      <c r="A248" s="1">
        <v>356</v>
      </c>
      <c r="B248" s="11" t="s">
        <v>125</v>
      </c>
      <c r="C248" s="11" t="s">
        <v>126</v>
      </c>
      <c r="D248" s="11" t="s">
        <v>494</v>
      </c>
      <c r="E248" s="38" t="s">
        <v>495</v>
      </c>
      <c r="F248" s="11" t="s">
        <v>480</v>
      </c>
      <c r="G248" s="3" t="s">
        <v>306</v>
      </c>
      <c r="H248" s="11">
        <v>646000</v>
      </c>
      <c r="I248" s="3" t="s">
        <v>306</v>
      </c>
      <c r="J248" s="3" t="s">
        <v>610</v>
      </c>
      <c r="K248" s="11">
        <v>1</v>
      </c>
      <c r="L248" s="3" t="s">
        <v>610</v>
      </c>
      <c r="M248" s="3" t="s">
        <v>306</v>
      </c>
      <c r="N248" s="3" t="s">
        <v>610</v>
      </c>
      <c r="O248" s="3" t="s">
        <v>306</v>
      </c>
      <c r="P248" s="3" t="s">
        <v>610</v>
      </c>
      <c r="Q248" s="3" t="s">
        <v>306</v>
      </c>
      <c r="R248" s="3" t="s">
        <v>610</v>
      </c>
      <c r="S248" s="3" t="s">
        <v>306</v>
      </c>
      <c r="T248" s="3" t="s">
        <v>16</v>
      </c>
    </row>
    <row r="249" spans="1:20" ht="30" customHeight="1" x14ac:dyDescent="0.25">
      <c r="A249" s="1">
        <v>358</v>
      </c>
      <c r="B249" s="11" t="s">
        <v>125</v>
      </c>
      <c r="C249" s="11" t="s">
        <v>126</v>
      </c>
      <c r="D249" s="11" t="s">
        <v>496</v>
      </c>
      <c r="E249" s="38" t="s">
        <v>398</v>
      </c>
      <c r="F249" s="11" t="s">
        <v>497</v>
      </c>
      <c r="G249" s="3" t="s">
        <v>306</v>
      </c>
      <c r="H249" s="11">
        <v>18500</v>
      </c>
      <c r="I249" s="3" t="s">
        <v>306</v>
      </c>
      <c r="J249" s="3" t="s">
        <v>610</v>
      </c>
      <c r="K249" s="11">
        <v>3</v>
      </c>
      <c r="L249" s="3" t="s">
        <v>610</v>
      </c>
      <c r="M249" s="3" t="s">
        <v>306</v>
      </c>
      <c r="N249" s="3" t="s">
        <v>610</v>
      </c>
      <c r="O249" s="3" t="s">
        <v>306</v>
      </c>
      <c r="P249" s="3" t="s">
        <v>610</v>
      </c>
      <c r="Q249" s="3" t="s">
        <v>306</v>
      </c>
      <c r="R249" s="3" t="s">
        <v>610</v>
      </c>
      <c r="S249" s="3" t="s">
        <v>306</v>
      </c>
      <c r="T249" s="3" t="s">
        <v>16</v>
      </c>
    </row>
    <row r="250" spans="1:20" ht="30" customHeight="1" x14ac:dyDescent="0.25">
      <c r="A250" s="1">
        <v>360</v>
      </c>
      <c r="B250" s="11" t="s">
        <v>125</v>
      </c>
      <c r="C250" s="11" t="s">
        <v>126</v>
      </c>
      <c r="D250" s="11" t="s">
        <v>498</v>
      </c>
      <c r="E250" s="38" t="s">
        <v>499</v>
      </c>
      <c r="F250" s="11" t="s">
        <v>500</v>
      </c>
      <c r="G250" s="3" t="s">
        <v>306</v>
      </c>
      <c r="H250" s="11">
        <v>64556</v>
      </c>
      <c r="I250" s="3" t="s">
        <v>306</v>
      </c>
      <c r="J250" s="3" t="s">
        <v>610</v>
      </c>
      <c r="K250" s="11">
        <v>1</v>
      </c>
      <c r="L250" s="3" t="s">
        <v>610</v>
      </c>
      <c r="M250" s="3" t="s">
        <v>306</v>
      </c>
      <c r="N250" s="3" t="s">
        <v>610</v>
      </c>
      <c r="O250" s="3" t="s">
        <v>306</v>
      </c>
      <c r="P250" s="3" t="s">
        <v>610</v>
      </c>
      <c r="Q250" s="3" t="s">
        <v>306</v>
      </c>
      <c r="R250" s="3" t="s">
        <v>610</v>
      </c>
      <c r="S250" s="3" t="s">
        <v>306</v>
      </c>
      <c r="T250" s="3" t="s">
        <v>16</v>
      </c>
    </row>
    <row r="251" spans="1:20" ht="30" customHeight="1" x14ac:dyDescent="0.25">
      <c r="A251" s="1">
        <v>362</v>
      </c>
      <c r="B251" s="11" t="s">
        <v>125</v>
      </c>
      <c r="C251" s="11" t="s">
        <v>126</v>
      </c>
      <c r="D251" s="11" t="s">
        <v>501</v>
      </c>
      <c r="E251" s="38" t="s">
        <v>502</v>
      </c>
      <c r="F251" s="11" t="s">
        <v>503</v>
      </c>
      <c r="G251" s="3" t="s">
        <v>306</v>
      </c>
      <c r="H251" s="11">
        <v>156464</v>
      </c>
      <c r="I251" s="3" t="s">
        <v>306</v>
      </c>
      <c r="J251" s="3" t="s">
        <v>610</v>
      </c>
      <c r="K251" s="11">
        <v>2</v>
      </c>
      <c r="L251" s="3" t="s">
        <v>610</v>
      </c>
      <c r="M251" s="3" t="s">
        <v>306</v>
      </c>
      <c r="N251" s="3" t="s">
        <v>610</v>
      </c>
      <c r="O251" s="3" t="s">
        <v>306</v>
      </c>
      <c r="P251" s="3" t="s">
        <v>610</v>
      </c>
      <c r="Q251" s="3" t="s">
        <v>306</v>
      </c>
      <c r="R251" s="3" t="s">
        <v>610</v>
      </c>
      <c r="S251" s="3" t="s">
        <v>306</v>
      </c>
      <c r="T251" s="3" t="s">
        <v>16</v>
      </c>
    </row>
    <row r="252" spans="1:20" ht="30" customHeight="1" x14ac:dyDescent="0.25">
      <c r="A252" s="1">
        <v>364</v>
      </c>
      <c r="B252" s="11" t="s">
        <v>125</v>
      </c>
      <c r="C252" s="11" t="s">
        <v>126</v>
      </c>
      <c r="D252" s="11" t="s">
        <v>504</v>
      </c>
      <c r="E252" s="38" t="s">
        <v>505</v>
      </c>
      <c r="F252" s="11" t="s">
        <v>506</v>
      </c>
      <c r="G252" s="3" t="s">
        <v>306</v>
      </c>
      <c r="H252" s="11">
        <v>20700</v>
      </c>
      <c r="I252" s="3" t="s">
        <v>306</v>
      </c>
      <c r="J252" s="3" t="s">
        <v>610</v>
      </c>
      <c r="K252" s="11">
        <v>1</v>
      </c>
      <c r="L252" s="3" t="s">
        <v>610</v>
      </c>
      <c r="M252" s="3" t="s">
        <v>306</v>
      </c>
      <c r="N252" s="3" t="s">
        <v>610</v>
      </c>
      <c r="O252" s="3" t="s">
        <v>306</v>
      </c>
      <c r="P252" s="3" t="s">
        <v>610</v>
      </c>
      <c r="Q252" s="3" t="s">
        <v>306</v>
      </c>
      <c r="R252" s="3" t="s">
        <v>610</v>
      </c>
      <c r="S252" s="3" t="s">
        <v>306</v>
      </c>
      <c r="T252" s="3" t="s">
        <v>16</v>
      </c>
    </row>
    <row r="253" spans="1:20" ht="30" customHeight="1" x14ac:dyDescent="0.25">
      <c r="A253" s="1">
        <v>366</v>
      </c>
      <c r="B253" s="11" t="s">
        <v>125</v>
      </c>
      <c r="C253" s="11" t="s">
        <v>126</v>
      </c>
      <c r="D253" s="11" t="s">
        <v>507</v>
      </c>
      <c r="E253" s="38" t="s">
        <v>508</v>
      </c>
      <c r="F253" s="11" t="s">
        <v>509</v>
      </c>
      <c r="G253" s="3" t="s">
        <v>306</v>
      </c>
      <c r="H253" s="11">
        <v>6000</v>
      </c>
      <c r="I253" s="3" t="s">
        <v>306</v>
      </c>
      <c r="J253" s="3" t="s">
        <v>610</v>
      </c>
      <c r="K253" s="11">
        <v>24</v>
      </c>
      <c r="L253" s="3" t="s">
        <v>610</v>
      </c>
      <c r="M253" s="3" t="s">
        <v>306</v>
      </c>
      <c r="N253" s="3" t="s">
        <v>610</v>
      </c>
      <c r="O253" s="3" t="s">
        <v>306</v>
      </c>
      <c r="P253" s="3" t="s">
        <v>610</v>
      </c>
      <c r="Q253" s="3" t="s">
        <v>306</v>
      </c>
      <c r="R253" s="3" t="s">
        <v>610</v>
      </c>
      <c r="S253" s="3" t="s">
        <v>306</v>
      </c>
      <c r="T253" s="3" t="s">
        <v>16</v>
      </c>
    </row>
    <row r="254" spans="1:20" ht="30" customHeight="1" x14ac:dyDescent="0.25">
      <c r="A254" s="1">
        <v>368</v>
      </c>
      <c r="B254" s="11" t="s">
        <v>125</v>
      </c>
      <c r="C254" s="11" t="s">
        <v>126</v>
      </c>
      <c r="D254" s="11" t="s">
        <v>459</v>
      </c>
      <c r="E254" s="38" t="s">
        <v>194</v>
      </c>
      <c r="F254" s="11" t="s">
        <v>510</v>
      </c>
      <c r="G254" s="3" t="s">
        <v>306</v>
      </c>
      <c r="H254" s="11">
        <f>(59334+60500+60500)/3</f>
        <v>60111.333333333336</v>
      </c>
      <c r="I254" s="3" t="s">
        <v>306</v>
      </c>
      <c r="J254" s="3" t="s">
        <v>610</v>
      </c>
      <c r="K254" s="11">
        <f>24+12+12</f>
        <v>48</v>
      </c>
      <c r="L254" s="3" t="s">
        <v>610</v>
      </c>
      <c r="M254" s="3" t="s">
        <v>306</v>
      </c>
      <c r="N254" s="3" t="s">
        <v>610</v>
      </c>
      <c r="O254" s="3" t="s">
        <v>306</v>
      </c>
      <c r="P254" s="3" t="s">
        <v>610</v>
      </c>
      <c r="Q254" s="3" t="s">
        <v>306</v>
      </c>
      <c r="R254" s="3" t="s">
        <v>610</v>
      </c>
      <c r="S254" s="3" t="s">
        <v>306</v>
      </c>
      <c r="T254" s="3" t="s">
        <v>16</v>
      </c>
    </row>
    <row r="255" spans="1:20" ht="30" customHeight="1" x14ac:dyDescent="0.25">
      <c r="A255" s="1">
        <v>370</v>
      </c>
      <c r="B255" s="11" t="s">
        <v>125</v>
      </c>
      <c r="C255" s="11" t="s">
        <v>126</v>
      </c>
      <c r="D255" s="11" t="s">
        <v>511</v>
      </c>
      <c r="E255" s="38" t="s">
        <v>512</v>
      </c>
      <c r="F255" s="11" t="s">
        <v>513</v>
      </c>
      <c r="G255" s="3" t="s">
        <v>306</v>
      </c>
      <c r="H255" s="11">
        <f>(52349+34600+84000)/3</f>
        <v>56983</v>
      </c>
      <c r="I255" s="3" t="s">
        <v>306</v>
      </c>
      <c r="J255" s="3" t="s">
        <v>610</v>
      </c>
      <c r="K255" s="11">
        <f>12+6+2</f>
        <v>20</v>
      </c>
      <c r="L255" s="3" t="s">
        <v>610</v>
      </c>
      <c r="M255" s="3" t="s">
        <v>306</v>
      </c>
      <c r="N255" s="3" t="s">
        <v>610</v>
      </c>
      <c r="O255" s="3" t="s">
        <v>306</v>
      </c>
      <c r="P255" s="3" t="s">
        <v>610</v>
      </c>
      <c r="Q255" s="3" t="s">
        <v>306</v>
      </c>
      <c r="R255" s="3" t="s">
        <v>610</v>
      </c>
      <c r="S255" s="3" t="s">
        <v>306</v>
      </c>
      <c r="T255" s="3" t="s">
        <v>16</v>
      </c>
    </row>
    <row r="256" spans="1:20" ht="30" customHeight="1" x14ac:dyDescent="0.25">
      <c r="A256" s="1">
        <v>372</v>
      </c>
      <c r="B256" s="11" t="s">
        <v>125</v>
      </c>
      <c r="C256" s="11" t="s">
        <v>126</v>
      </c>
      <c r="D256" s="11" t="s">
        <v>461</v>
      </c>
      <c r="E256" s="38" t="s">
        <v>514</v>
      </c>
      <c r="F256" s="11" t="s">
        <v>515</v>
      </c>
      <c r="G256" s="3" t="s">
        <v>306</v>
      </c>
      <c r="H256" s="11">
        <v>130000</v>
      </c>
      <c r="I256" s="3" t="s">
        <v>306</v>
      </c>
      <c r="J256" s="3" t="s">
        <v>610</v>
      </c>
      <c r="K256" s="11">
        <v>1</v>
      </c>
      <c r="L256" s="3" t="s">
        <v>610</v>
      </c>
      <c r="M256" s="3" t="s">
        <v>306</v>
      </c>
      <c r="N256" s="3" t="s">
        <v>610</v>
      </c>
      <c r="O256" s="3" t="s">
        <v>306</v>
      </c>
      <c r="P256" s="3" t="s">
        <v>610</v>
      </c>
      <c r="Q256" s="3" t="s">
        <v>306</v>
      </c>
      <c r="R256" s="3" t="s">
        <v>610</v>
      </c>
      <c r="S256" s="3" t="s">
        <v>306</v>
      </c>
      <c r="T256" s="3" t="s">
        <v>16</v>
      </c>
    </row>
    <row r="257" spans="1:20" ht="30" customHeight="1" x14ac:dyDescent="0.25">
      <c r="A257" s="1">
        <v>374</v>
      </c>
      <c r="B257" s="11" t="s">
        <v>125</v>
      </c>
      <c r="C257" s="11" t="s">
        <v>126</v>
      </c>
      <c r="D257" s="11" t="s">
        <v>516</v>
      </c>
      <c r="E257" s="38" t="s">
        <v>512</v>
      </c>
      <c r="F257" s="11" t="s">
        <v>517</v>
      </c>
      <c r="G257" s="3" t="s">
        <v>306</v>
      </c>
      <c r="H257" s="11">
        <f>(187500+380000)/2</f>
        <v>283750</v>
      </c>
      <c r="I257" s="3" t="s">
        <v>306</v>
      </c>
      <c r="J257" s="3" t="s">
        <v>610</v>
      </c>
      <c r="K257" s="11">
        <f>12+1</f>
        <v>13</v>
      </c>
      <c r="L257" s="3" t="s">
        <v>610</v>
      </c>
      <c r="M257" s="3" t="s">
        <v>306</v>
      </c>
      <c r="N257" s="3" t="s">
        <v>610</v>
      </c>
      <c r="O257" s="3" t="s">
        <v>306</v>
      </c>
      <c r="P257" s="3" t="s">
        <v>610</v>
      </c>
      <c r="Q257" s="3" t="s">
        <v>306</v>
      </c>
      <c r="R257" s="3" t="s">
        <v>610</v>
      </c>
      <c r="S257" s="3" t="s">
        <v>306</v>
      </c>
      <c r="T257" s="3" t="s">
        <v>16</v>
      </c>
    </row>
    <row r="258" spans="1:20" ht="30" customHeight="1" x14ac:dyDescent="0.25">
      <c r="A258" s="1">
        <v>376</v>
      </c>
      <c r="B258" s="11" t="s">
        <v>125</v>
      </c>
      <c r="C258" s="11" t="s">
        <v>126</v>
      </c>
      <c r="D258" s="11" t="s">
        <v>518</v>
      </c>
      <c r="E258" s="38" t="s">
        <v>519</v>
      </c>
      <c r="F258" s="3" t="s">
        <v>306</v>
      </c>
      <c r="G258" s="3" t="s">
        <v>306</v>
      </c>
      <c r="H258" s="11">
        <v>500</v>
      </c>
      <c r="I258" s="3" t="s">
        <v>306</v>
      </c>
      <c r="J258" s="3" t="s">
        <v>610</v>
      </c>
      <c r="K258" s="11">
        <v>2</v>
      </c>
      <c r="L258" s="3" t="s">
        <v>610</v>
      </c>
      <c r="M258" s="3" t="s">
        <v>306</v>
      </c>
      <c r="N258" s="3" t="s">
        <v>610</v>
      </c>
      <c r="O258" s="3" t="s">
        <v>306</v>
      </c>
      <c r="P258" s="3" t="s">
        <v>610</v>
      </c>
      <c r="Q258" s="3" t="s">
        <v>306</v>
      </c>
      <c r="R258" s="3" t="s">
        <v>610</v>
      </c>
      <c r="S258" s="3" t="s">
        <v>306</v>
      </c>
      <c r="T258" s="3" t="s">
        <v>16</v>
      </c>
    </row>
    <row r="259" spans="1:20" ht="30" customHeight="1" x14ac:dyDescent="0.25">
      <c r="A259" s="1">
        <v>378</v>
      </c>
      <c r="B259" s="11" t="s">
        <v>125</v>
      </c>
      <c r="C259" s="11" t="s">
        <v>126</v>
      </c>
      <c r="D259" s="11" t="s">
        <v>520</v>
      </c>
      <c r="E259" s="38" t="s">
        <v>519</v>
      </c>
      <c r="F259" s="3" t="s">
        <v>306</v>
      </c>
      <c r="G259" s="3" t="s">
        <v>306</v>
      </c>
      <c r="H259" s="11">
        <v>500</v>
      </c>
      <c r="I259" s="3" t="s">
        <v>306</v>
      </c>
      <c r="J259" s="3" t="s">
        <v>610</v>
      </c>
      <c r="K259" s="11">
        <v>2</v>
      </c>
      <c r="L259" s="3" t="s">
        <v>610</v>
      </c>
      <c r="M259" s="3" t="s">
        <v>306</v>
      </c>
      <c r="N259" s="3" t="s">
        <v>610</v>
      </c>
      <c r="O259" s="3" t="s">
        <v>306</v>
      </c>
      <c r="P259" s="3" t="s">
        <v>610</v>
      </c>
      <c r="Q259" s="3" t="s">
        <v>306</v>
      </c>
      <c r="R259" s="3" t="s">
        <v>610</v>
      </c>
      <c r="S259" s="3" t="s">
        <v>306</v>
      </c>
      <c r="T259" s="3" t="s">
        <v>16</v>
      </c>
    </row>
    <row r="260" spans="1:20" ht="30" customHeight="1" x14ac:dyDescent="0.25">
      <c r="A260" s="1">
        <v>380</v>
      </c>
      <c r="B260" s="11" t="s">
        <v>125</v>
      </c>
      <c r="C260" s="11" t="s">
        <v>126</v>
      </c>
      <c r="D260" s="11" t="s">
        <v>521</v>
      </c>
      <c r="E260" s="38" t="s">
        <v>522</v>
      </c>
      <c r="F260" s="11" t="s">
        <v>523</v>
      </c>
      <c r="G260" s="3" t="s">
        <v>306</v>
      </c>
      <c r="H260" s="11">
        <f>4822.4/K260</f>
        <v>2411.1999999999998</v>
      </c>
      <c r="I260" s="3" t="s">
        <v>306</v>
      </c>
      <c r="J260" s="3" t="s">
        <v>610</v>
      </c>
      <c r="K260" s="11">
        <v>2</v>
      </c>
      <c r="L260" s="3" t="s">
        <v>610</v>
      </c>
      <c r="M260" s="3" t="s">
        <v>306</v>
      </c>
      <c r="N260" s="3" t="s">
        <v>610</v>
      </c>
      <c r="O260" s="3" t="s">
        <v>306</v>
      </c>
      <c r="P260" s="3" t="s">
        <v>610</v>
      </c>
      <c r="Q260" s="3" t="s">
        <v>306</v>
      </c>
      <c r="R260" s="3" t="s">
        <v>610</v>
      </c>
      <c r="S260" s="3" t="s">
        <v>306</v>
      </c>
      <c r="T260" s="3" t="s">
        <v>16</v>
      </c>
    </row>
    <row r="261" spans="1:20" ht="30" customHeight="1" x14ac:dyDescent="0.25">
      <c r="A261" s="1">
        <v>382</v>
      </c>
      <c r="B261" s="11" t="s">
        <v>125</v>
      </c>
      <c r="C261" s="11" t="s">
        <v>126</v>
      </c>
      <c r="D261" s="11" t="s">
        <v>524</v>
      </c>
      <c r="E261" s="38" t="s">
        <v>525</v>
      </c>
      <c r="F261" s="11" t="s">
        <v>526</v>
      </c>
      <c r="G261" s="3" t="s">
        <v>306</v>
      </c>
      <c r="H261" s="11">
        <v>2431</v>
      </c>
      <c r="I261" s="3" t="s">
        <v>306</v>
      </c>
      <c r="J261" s="3" t="s">
        <v>610</v>
      </c>
      <c r="K261" s="11">
        <v>1</v>
      </c>
      <c r="L261" s="3" t="s">
        <v>610</v>
      </c>
      <c r="M261" s="3" t="s">
        <v>306</v>
      </c>
      <c r="N261" s="3" t="s">
        <v>610</v>
      </c>
      <c r="O261" s="3" t="s">
        <v>306</v>
      </c>
      <c r="P261" s="3" t="s">
        <v>610</v>
      </c>
      <c r="Q261" s="3" t="s">
        <v>306</v>
      </c>
      <c r="R261" s="3" t="s">
        <v>610</v>
      </c>
      <c r="S261" s="3" t="s">
        <v>306</v>
      </c>
      <c r="T261" s="3" t="s">
        <v>16</v>
      </c>
    </row>
    <row r="262" spans="1:20" ht="30" customHeight="1" x14ac:dyDescent="0.25">
      <c r="A262" s="1">
        <v>384</v>
      </c>
      <c r="B262" s="11" t="s">
        <v>125</v>
      </c>
      <c r="C262" s="11" t="s">
        <v>126</v>
      </c>
      <c r="D262" s="11" t="s">
        <v>527</v>
      </c>
      <c r="E262" s="38" t="s">
        <v>528</v>
      </c>
      <c r="F262" s="3" t="s">
        <v>306</v>
      </c>
      <c r="G262" s="3" t="s">
        <v>306</v>
      </c>
      <c r="H262" s="11">
        <v>500</v>
      </c>
      <c r="I262" s="3" t="s">
        <v>306</v>
      </c>
      <c r="J262" s="3" t="s">
        <v>610</v>
      </c>
      <c r="K262" s="11">
        <v>2</v>
      </c>
      <c r="L262" s="3" t="s">
        <v>610</v>
      </c>
      <c r="M262" s="3" t="s">
        <v>306</v>
      </c>
      <c r="N262" s="3" t="s">
        <v>610</v>
      </c>
      <c r="O262" s="3" t="s">
        <v>306</v>
      </c>
      <c r="P262" s="3" t="s">
        <v>610</v>
      </c>
      <c r="Q262" s="3" t="s">
        <v>306</v>
      </c>
      <c r="R262" s="3" t="s">
        <v>610</v>
      </c>
      <c r="S262" s="3" t="s">
        <v>306</v>
      </c>
      <c r="T262" s="3" t="s">
        <v>16</v>
      </c>
    </row>
    <row r="263" spans="1:20" ht="30" customHeight="1" x14ac:dyDescent="0.25">
      <c r="A263" s="1">
        <v>386</v>
      </c>
      <c r="B263" s="11" t="s">
        <v>125</v>
      </c>
      <c r="C263" s="11" t="s">
        <v>126</v>
      </c>
      <c r="D263" s="11" t="s">
        <v>529</v>
      </c>
      <c r="E263" s="38" t="s">
        <v>476</v>
      </c>
      <c r="F263" s="3" t="s">
        <v>306</v>
      </c>
      <c r="G263" s="3" t="s">
        <v>306</v>
      </c>
      <c r="H263" s="11">
        <v>500</v>
      </c>
      <c r="I263" s="3" t="s">
        <v>306</v>
      </c>
      <c r="J263" s="3" t="s">
        <v>610</v>
      </c>
      <c r="K263" s="11">
        <v>2</v>
      </c>
      <c r="L263" s="3" t="s">
        <v>610</v>
      </c>
      <c r="M263" s="3" t="s">
        <v>306</v>
      </c>
      <c r="N263" s="3" t="s">
        <v>610</v>
      </c>
      <c r="O263" s="3" t="s">
        <v>306</v>
      </c>
      <c r="P263" s="3" t="s">
        <v>610</v>
      </c>
      <c r="Q263" s="3" t="s">
        <v>306</v>
      </c>
      <c r="R263" s="3" t="s">
        <v>610</v>
      </c>
      <c r="S263" s="3" t="s">
        <v>306</v>
      </c>
      <c r="T263" s="3" t="s">
        <v>16</v>
      </c>
    </row>
    <row r="264" spans="1:20" ht="30" customHeight="1" x14ac:dyDescent="0.25">
      <c r="A264" s="1">
        <v>388</v>
      </c>
      <c r="B264" s="11" t="s">
        <v>125</v>
      </c>
      <c r="C264" s="11" t="s">
        <v>126</v>
      </c>
      <c r="D264" s="11" t="s">
        <v>530</v>
      </c>
      <c r="E264" s="38" t="s">
        <v>476</v>
      </c>
      <c r="F264" s="3" t="s">
        <v>306</v>
      </c>
      <c r="G264" s="3" t="s">
        <v>306</v>
      </c>
      <c r="H264" s="11">
        <v>500</v>
      </c>
      <c r="I264" s="3" t="s">
        <v>306</v>
      </c>
      <c r="J264" s="3" t="s">
        <v>610</v>
      </c>
      <c r="K264" s="11">
        <v>2</v>
      </c>
      <c r="L264" s="3" t="s">
        <v>610</v>
      </c>
      <c r="M264" s="3" t="s">
        <v>306</v>
      </c>
      <c r="N264" s="3" t="s">
        <v>610</v>
      </c>
      <c r="O264" s="3" t="s">
        <v>306</v>
      </c>
      <c r="P264" s="3" t="s">
        <v>610</v>
      </c>
      <c r="Q264" s="3" t="s">
        <v>306</v>
      </c>
      <c r="R264" s="3" t="s">
        <v>610</v>
      </c>
      <c r="S264" s="3" t="s">
        <v>306</v>
      </c>
      <c r="T264" s="3" t="s">
        <v>16</v>
      </c>
    </row>
    <row r="265" spans="1:20" ht="30" customHeight="1" x14ac:dyDescent="0.25">
      <c r="A265" s="1">
        <v>390</v>
      </c>
      <c r="B265" s="11" t="s">
        <v>125</v>
      </c>
      <c r="C265" s="11" t="s">
        <v>126</v>
      </c>
      <c r="D265" s="11" t="s">
        <v>531</v>
      </c>
      <c r="E265" s="38" t="s">
        <v>476</v>
      </c>
      <c r="F265" s="3" t="s">
        <v>306</v>
      </c>
      <c r="G265" s="3" t="s">
        <v>306</v>
      </c>
      <c r="H265" s="11">
        <v>500</v>
      </c>
      <c r="I265" s="3" t="s">
        <v>306</v>
      </c>
      <c r="J265" s="3" t="s">
        <v>610</v>
      </c>
      <c r="K265" s="11">
        <v>2</v>
      </c>
      <c r="L265" s="3" t="s">
        <v>610</v>
      </c>
      <c r="M265" s="3" t="s">
        <v>306</v>
      </c>
      <c r="N265" s="3" t="s">
        <v>610</v>
      </c>
      <c r="O265" s="3" t="s">
        <v>306</v>
      </c>
      <c r="P265" s="3" t="s">
        <v>610</v>
      </c>
      <c r="Q265" s="3" t="s">
        <v>306</v>
      </c>
      <c r="R265" s="3" t="s">
        <v>610</v>
      </c>
      <c r="S265" s="3" t="s">
        <v>306</v>
      </c>
      <c r="T265" s="3" t="s">
        <v>16</v>
      </c>
    </row>
    <row r="266" spans="1:20" ht="30" customHeight="1" x14ac:dyDescent="0.25">
      <c r="A266" s="1">
        <v>392</v>
      </c>
      <c r="B266" s="11" t="s">
        <v>125</v>
      </c>
      <c r="C266" s="11" t="s">
        <v>126</v>
      </c>
      <c r="D266" s="11" t="s">
        <v>532</v>
      </c>
      <c r="E266" s="38" t="s">
        <v>476</v>
      </c>
      <c r="F266" s="3" t="s">
        <v>306</v>
      </c>
      <c r="G266" s="3" t="s">
        <v>306</v>
      </c>
      <c r="H266" s="11">
        <v>500</v>
      </c>
      <c r="I266" s="3" t="s">
        <v>306</v>
      </c>
      <c r="J266" s="3" t="s">
        <v>610</v>
      </c>
      <c r="K266" s="11">
        <v>2</v>
      </c>
      <c r="L266" s="3" t="s">
        <v>610</v>
      </c>
      <c r="M266" s="3" t="s">
        <v>306</v>
      </c>
      <c r="N266" s="3" t="s">
        <v>610</v>
      </c>
      <c r="O266" s="3" t="s">
        <v>306</v>
      </c>
      <c r="P266" s="3" t="s">
        <v>610</v>
      </c>
      <c r="Q266" s="3" t="s">
        <v>306</v>
      </c>
      <c r="R266" s="3" t="s">
        <v>610</v>
      </c>
      <c r="S266" s="3" t="s">
        <v>306</v>
      </c>
      <c r="T266" s="3" t="s">
        <v>16</v>
      </c>
    </row>
    <row r="267" spans="1:20" ht="30" customHeight="1" x14ac:dyDescent="0.25">
      <c r="A267" s="1">
        <v>394</v>
      </c>
      <c r="B267" s="11" t="s">
        <v>125</v>
      </c>
      <c r="C267" s="11" t="s">
        <v>126</v>
      </c>
      <c r="D267" s="11" t="s">
        <v>533</v>
      </c>
      <c r="E267" s="38" t="s">
        <v>519</v>
      </c>
      <c r="F267" s="3" t="s">
        <v>306</v>
      </c>
      <c r="G267" s="3" t="s">
        <v>306</v>
      </c>
      <c r="H267" s="11">
        <v>500</v>
      </c>
      <c r="I267" s="3" t="s">
        <v>306</v>
      </c>
      <c r="J267" s="3" t="s">
        <v>610</v>
      </c>
      <c r="K267" s="11">
        <v>2</v>
      </c>
      <c r="L267" s="3" t="s">
        <v>610</v>
      </c>
      <c r="M267" s="3" t="s">
        <v>306</v>
      </c>
      <c r="N267" s="3" t="s">
        <v>610</v>
      </c>
      <c r="O267" s="3" t="s">
        <v>306</v>
      </c>
      <c r="P267" s="3" t="s">
        <v>610</v>
      </c>
      <c r="Q267" s="3" t="s">
        <v>306</v>
      </c>
      <c r="R267" s="3" t="s">
        <v>610</v>
      </c>
      <c r="S267" s="3" t="s">
        <v>306</v>
      </c>
      <c r="T267" s="3" t="s">
        <v>16</v>
      </c>
    </row>
    <row r="268" spans="1:20" ht="30" customHeight="1" x14ac:dyDescent="0.25">
      <c r="A268" s="1">
        <v>396</v>
      </c>
      <c r="B268" s="11" t="s">
        <v>125</v>
      </c>
      <c r="C268" s="11" t="s">
        <v>126</v>
      </c>
      <c r="D268" s="11" t="s">
        <v>534</v>
      </c>
      <c r="E268" s="38" t="s">
        <v>476</v>
      </c>
      <c r="F268" s="3" t="s">
        <v>306</v>
      </c>
      <c r="G268" s="3" t="s">
        <v>306</v>
      </c>
      <c r="H268" s="11">
        <v>500</v>
      </c>
      <c r="I268" s="3" t="s">
        <v>306</v>
      </c>
      <c r="J268" s="3" t="s">
        <v>610</v>
      </c>
      <c r="K268" s="11">
        <v>2</v>
      </c>
      <c r="L268" s="3" t="s">
        <v>610</v>
      </c>
      <c r="M268" s="3" t="s">
        <v>306</v>
      </c>
      <c r="N268" s="3" t="s">
        <v>610</v>
      </c>
      <c r="O268" s="3" t="s">
        <v>306</v>
      </c>
      <c r="P268" s="3" t="s">
        <v>610</v>
      </c>
      <c r="Q268" s="3" t="s">
        <v>306</v>
      </c>
      <c r="R268" s="3" t="s">
        <v>610</v>
      </c>
      <c r="S268" s="3" t="s">
        <v>306</v>
      </c>
      <c r="T268" s="3" t="s">
        <v>16</v>
      </c>
    </row>
    <row r="269" spans="1:20" ht="30" customHeight="1" x14ac:dyDescent="0.25">
      <c r="A269" s="1">
        <v>398</v>
      </c>
      <c r="B269" s="11" t="s">
        <v>125</v>
      </c>
      <c r="C269" s="11" t="s">
        <v>126</v>
      </c>
      <c r="D269" s="11" t="s">
        <v>535</v>
      </c>
      <c r="E269" s="38" t="s">
        <v>476</v>
      </c>
      <c r="F269" s="3" t="s">
        <v>306</v>
      </c>
      <c r="G269" s="3" t="s">
        <v>306</v>
      </c>
      <c r="H269" s="11">
        <v>500</v>
      </c>
      <c r="I269" s="3" t="s">
        <v>306</v>
      </c>
      <c r="J269" s="3" t="s">
        <v>610</v>
      </c>
      <c r="K269" s="11">
        <v>2</v>
      </c>
      <c r="L269" s="3" t="s">
        <v>610</v>
      </c>
      <c r="M269" s="3" t="s">
        <v>306</v>
      </c>
      <c r="N269" s="3" t="s">
        <v>610</v>
      </c>
      <c r="O269" s="3" t="s">
        <v>306</v>
      </c>
      <c r="P269" s="3" t="s">
        <v>610</v>
      </c>
      <c r="Q269" s="3" t="s">
        <v>306</v>
      </c>
      <c r="R269" s="3" t="s">
        <v>610</v>
      </c>
      <c r="S269" s="3" t="s">
        <v>306</v>
      </c>
      <c r="T269" s="3" t="s">
        <v>16</v>
      </c>
    </row>
    <row r="270" spans="1:20" ht="30" customHeight="1" x14ac:dyDescent="0.25">
      <c r="A270" s="1">
        <v>400</v>
      </c>
      <c r="B270" s="11" t="s">
        <v>125</v>
      </c>
      <c r="C270" s="11" t="s">
        <v>126</v>
      </c>
      <c r="D270" s="11" t="s">
        <v>536</v>
      </c>
      <c r="E270" s="38" t="s">
        <v>476</v>
      </c>
      <c r="F270" s="3" t="s">
        <v>306</v>
      </c>
      <c r="G270" s="3" t="s">
        <v>306</v>
      </c>
      <c r="H270" s="11">
        <v>500</v>
      </c>
      <c r="I270" s="3" t="s">
        <v>306</v>
      </c>
      <c r="J270" s="3" t="s">
        <v>610</v>
      </c>
      <c r="K270" s="11">
        <v>2</v>
      </c>
      <c r="L270" s="3" t="s">
        <v>610</v>
      </c>
      <c r="M270" s="3" t="s">
        <v>306</v>
      </c>
      <c r="N270" s="3" t="s">
        <v>610</v>
      </c>
      <c r="O270" s="3" t="s">
        <v>306</v>
      </c>
      <c r="P270" s="3" t="s">
        <v>610</v>
      </c>
      <c r="Q270" s="3" t="s">
        <v>306</v>
      </c>
      <c r="R270" s="3" t="s">
        <v>610</v>
      </c>
      <c r="S270" s="3" t="s">
        <v>306</v>
      </c>
      <c r="T270" s="3" t="s">
        <v>16</v>
      </c>
    </row>
    <row r="271" spans="1:20" ht="30" customHeight="1" x14ac:dyDescent="0.25">
      <c r="A271" s="1">
        <v>402</v>
      </c>
      <c r="B271" s="11" t="s">
        <v>125</v>
      </c>
      <c r="C271" s="11" t="s">
        <v>126</v>
      </c>
      <c r="D271" s="11" t="s">
        <v>537</v>
      </c>
      <c r="E271" s="38" t="s">
        <v>476</v>
      </c>
      <c r="F271" s="3" t="s">
        <v>306</v>
      </c>
      <c r="G271" s="3" t="s">
        <v>306</v>
      </c>
      <c r="H271" s="11">
        <v>500</v>
      </c>
      <c r="I271" s="3" t="s">
        <v>306</v>
      </c>
      <c r="J271" s="3" t="s">
        <v>610</v>
      </c>
      <c r="K271" s="11">
        <v>2</v>
      </c>
      <c r="L271" s="3" t="s">
        <v>610</v>
      </c>
      <c r="M271" s="3" t="s">
        <v>306</v>
      </c>
      <c r="N271" s="3" t="s">
        <v>610</v>
      </c>
      <c r="O271" s="3" t="s">
        <v>306</v>
      </c>
      <c r="P271" s="3" t="s">
        <v>610</v>
      </c>
      <c r="Q271" s="3" t="s">
        <v>306</v>
      </c>
      <c r="R271" s="3" t="s">
        <v>610</v>
      </c>
      <c r="S271" s="3" t="s">
        <v>306</v>
      </c>
      <c r="T271" s="3" t="s">
        <v>16</v>
      </c>
    </row>
    <row r="272" spans="1:20" ht="30" customHeight="1" x14ac:dyDescent="0.25">
      <c r="A272" s="1">
        <v>404</v>
      </c>
      <c r="B272" s="11" t="s">
        <v>125</v>
      </c>
      <c r="C272" s="11" t="s">
        <v>126</v>
      </c>
      <c r="D272" s="11" t="s">
        <v>538</v>
      </c>
      <c r="E272" s="38" t="s">
        <v>476</v>
      </c>
      <c r="F272" s="3" t="s">
        <v>306</v>
      </c>
      <c r="G272" s="3" t="s">
        <v>306</v>
      </c>
      <c r="H272" s="11">
        <v>500</v>
      </c>
      <c r="I272" s="3" t="s">
        <v>306</v>
      </c>
      <c r="J272" s="3" t="s">
        <v>610</v>
      </c>
      <c r="K272" s="11">
        <v>2</v>
      </c>
      <c r="L272" s="3" t="s">
        <v>610</v>
      </c>
      <c r="M272" s="3" t="s">
        <v>306</v>
      </c>
      <c r="N272" s="3" t="s">
        <v>610</v>
      </c>
      <c r="O272" s="3" t="s">
        <v>306</v>
      </c>
      <c r="P272" s="3" t="s">
        <v>610</v>
      </c>
      <c r="Q272" s="3" t="s">
        <v>306</v>
      </c>
      <c r="R272" s="3" t="s">
        <v>610</v>
      </c>
      <c r="S272" s="3" t="s">
        <v>306</v>
      </c>
      <c r="T272" s="3" t="s">
        <v>16</v>
      </c>
    </row>
    <row r="273" spans="1:20" ht="30" customHeight="1" x14ac:dyDescent="0.25">
      <c r="A273" s="1">
        <v>406</v>
      </c>
      <c r="B273" s="11" t="s">
        <v>125</v>
      </c>
      <c r="C273" s="11" t="s">
        <v>126</v>
      </c>
      <c r="D273" s="11" t="s">
        <v>539</v>
      </c>
      <c r="E273" s="38" t="s">
        <v>476</v>
      </c>
      <c r="F273" s="3" t="s">
        <v>306</v>
      </c>
      <c r="G273" s="3" t="s">
        <v>306</v>
      </c>
      <c r="H273" s="11">
        <v>500</v>
      </c>
      <c r="I273" s="3" t="s">
        <v>306</v>
      </c>
      <c r="J273" s="3" t="s">
        <v>610</v>
      </c>
      <c r="K273" s="11">
        <v>2</v>
      </c>
      <c r="L273" s="3" t="s">
        <v>610</v>
      </c>
      <c r="M273" s="3" t="s">
        <v>306</v>
      </c>
      <c r="N273" s="3" t="s">
        <v>610</v>
      </c>
      <c r="O273" s="3" t="s">
        <v>306</v>
      </c>
      <c r="P273" s="3" t="s">
        <v>610</v>
      </c>
      <c r="Q273" s="3" t="s">
        <v>306</v>
      </c>
      <c r="R273" s="3" t="s">
        <v>610</v>
      </c>
      <c r="S273" s="3" t="s">
        <v>306</v>
      </c>
      <c r="T273" s="3" t="s">
        <v>16</v>
      </c>
    </row>
    <row r="274" spans="1:20" ht="30" customHeight="1" x14ac:dyDescent="0.25">
      <c r="A274" s="1">
        <v>408</v>
      </c>
      <c r="B274" s="11" t="s">
        <v>125</v>
      </c>
      <c r="C274" s="11" t="s">
        <v>126</v>
      </c>
      <c r="D274" s="11" t="s">
        <v>540</v>
      </c>
      <c r="E274" s="38" t="s">
        <v>476</v>
      </c>
      <c r="F274" s="3" t="s">
        <v>306</v>
      </c>
      <c r="G274" s="3" t="s">
        <v>306</v>
      </c>
      <c r="H274" s="11">
        <v>500</v>
      </c>
      <c r="I274" s="3" t="s">
        <v>306</v>
      </c>
      <c r="J274" s="3" t="s">
        <v>610</v>
      </c>
      <c r="K274" s="11">
        <v>2</v>
      </c>
      <c r="L274" s="3" t="s">
        <v>610</v>
      </c>
      <c r="M274" s="3" t="s">
        <v>306</v>
      </c>
      <c r="N274" s="3" t="s">
        <v>610</v>
      </c>
      <c r="O274" s="3" t="s">
        <v>306</v>
      </c>
      <c r="P274" s="3" t="s">
        <v>610</v>
      </c>
      <c r="Q274" s="3" t="s">
        <v>306</v>
      </c>
      <c r="R274" s="3" t="s">
        <v>610</v>
      </c>
      <c r="S274" s="3" t="s">
        <v>306</v>
      </c>
      <c r="T274" s="3" t="s">
        <v>16</v>
      </c>
    </row>
    <row r="275" spans="1:20" ht="30" customHeight="1" x14ac:dyDescent="0.25">
      <c r="A275" s="1">
        <v>410</v>
      </c>
      <c r="B275" s="11" t="s">
        <v>125</v>
      </c>
      <c r="C275" s="11" t="s">
        <v>126</v>
      </c>
      <c r="D275" s="11" t="s">
        <v>541</v>
      </c>
      <c r="E275" s="38" t="s">
        <v>476</v>
      </c>
      <c r="F275" s="3" t="s">
        <v>306</v>
      </c>
      <c r="G275" s="3" t="s">
        <v>306</v>
      </c>
      <c r="H275" s="11">
        <v>500</v>
      </c>
      <c r="I275" s="3" t="s">
        <v>306</v>
      </c>
      <c r="J275" s="3" t="s">
        <v>610</v>
      </c>
      <c r="K275" s="11">
        <v>2</v>
      </c>
      <c r="L275" s="3" t="s">
        <v>610</v>
      </c>
      <c r="M275" s="3" t="s">
        <v>306</v>
      </c>
      <c r="N275" s="3" t="s">
        <v>610</v>
      </c>
      <c r="O275" s="3" t="s">
        <v>306</v>
      </c>
      <c r="P275" s="3" t="s">
        <v>610</v>
      </c>
      <c r="Q275" s="3" t="s">
        <v>306</v>
      </c>
      <c r="R275" s="3" t="s">
        <v>610</v>
      </c>
      <c r="S275" s="3" t="s">
        <v>306</v>
      </c>
      <c r="T275" s="3" t="s">
        <v>16</v>
      </c>
    </row>
    <row r="276" spans="1:20" ht="30" customHeight="1" x14ac:dyDescent="0.25">
      <c r="A276" s="1">
        <v>412</v>
      </c>
      <c r="B276" s="11" t="s">
        <v>125</v>
      </c>
      <c r="C276" s="11" t="s">
        <v>126</v>
      </c>
      <c r="D276" s="11" t="s">
        <v>542</v>
      </c>
      <c r="E276" s="38" t="s">
        <v>543</v>
      </c>
      <c r="F276" s="3" t="s">
        <v>306</v>
      </c>
      <c r="G276" s="3" t="s">
        <v>306</v>
      </c>
      <c r="H276" s="11">
        <v>1000</v>
      </c>
      <c r="I276" s="3" t="s">
        <v>306</v>
      </c>
      <c r="J276" s="3" t="s">
        <v>610</v>
      </c>
      <c r="K276" s="11">
        <v>2</v>
      </c>
      <c r="L276" s="3" t="s">
        <v>610</v>
      </c>
      <c r="M276" s="3" t="s">
        <v>306</v>
      </c>
      <c r="N276" s="3" t="s">
        <v>610</v>
      </c>
      <c r="O276" s="3" t="s">
        <v>306</v>
      </c>
      <c r="P276" s="3" t="s">
        <v>610</v>
      </c>
      <c r="Q276" s="3" t="s">
        <v>306</v>
      </c>
      <c r="R276" s="3" t="s">
        <v>610</v>
      </c>
      <c r="S276" s="3" t="s">
        <v>306</v>
      </c>
      <c r="T276" s="3" t="s">
        <v>16</v>
      </c>
    </row>
    <row r="277" spans="1:20" ht="30" customHeight="1" x14ac:dyDescent="0.25">
      <c r="A277" s="1">
        <v>414</v>
      </c>
      <c r="B277" s="11" t="s">
        <v>125</v>
      </c>
      <c r="C277" s="11" t="s">
        <v>126</v>
      </c>
      <c r="D277" s="11" t="s">
        <v>544</v>
      </c>
      <c r="E277" s="38" t="s">
        <v>545</v>
      </c>
      <c r="F277" s="11" t="s">
        <v>546</v>
      </c>
      <c r="G277" s="3" t="s">
        <v>306</v>
      </c>
      <c r="H277" s="11">
        <v>9900</v>
      </c>
      <c r="I277" s="3" t="s">
        <v>306</v>
      </c>
      <c r="J277" s="3" t="s">
        <v>610</v>
      </c>
      <c r="K277" s="11">
        <v>1</v>
      </c>
      <c r="L277" s="3" t="s">
        <v>610</v>
      </c>
      <c r="M277" s="3" t="s">
        <v>306</v>
      </c>
      <c r="N277" s="3" t="s">
        <v>610</v>
      </c>
      <c r="O277" s="3" t="s">
        <v>306</v>
      </c>
      <c r="P277" s="3" t="s">
        <v>610</v>
      </c>
      <c r="Q277" s="3" t="s">
        <v>306</v>
      </c>
      <c r="R277" s="3" t="s">
        <v>610</v>
      </c>
      <c r="S277" s="3" t="s">
        <v>306</v>
      </c>
      <c r="T277" s="3" t="s">
        <v>16</v>
      </c>
    </row>
    <row r="278" spans="1:20" ht="30" customHeight="1" x14ac:dyDescent="0.25">
      <c r="A278" s="1">
        <v>416</v>
      </c>
      <c r="B278" s="11" t="s">
        <v>125</v>
      </c>
      <c r="C278" s="11" t="s">
        <v>126</v>
      </c>
      <c r="D278" s="11" t="s">
        <v>547</v>
      </c>
      <c r="E278" s="38" t="s">
        <v>476</v>
      </c>
      <c r="F278" s="3" t="s">
        <v>306</v>
      </c>
      <c r="G278" s="3" t="s">
        <v>306</v>
      </c>
      <c r="H278" s="11">
        <v>500</v>
      </c>
      <c r="I278" s="3" t="s">
        <v>306</v>
      </c>
      <c r="J278" s="3" t="s">
        <v>610</v>
      </c>
      <c r="K278" s="11">
        <v>2</v>
      </c>
      <c r="L278" s="3" t="s">
        <v>610</v>
      </c>
      <c r="M278" s="3" t="s">
        <v>306</v>
      </c>
      <c r="N278" s="3" t="s">
        <v>610</v>
      </c>
      <c r="O278" s="3" t="s">
        <v>306</v>
      </c>
      <c r="P278" s="3" t="s">
        <v>610</v>
      </c>
      <c r="Q278" s="3" t="s">
        <v>306</v>
      </c>
      <c r="R278" s="3" t="s">
        <v>610</v>
      </c>
      <c r="S278" s="3" t="s">
        <v>306</v>
      </c>
      <c r="T278" s="3" t="s">
        <v>16</v>
      </c>
    </row>
    <row r="279" spans="1:20" ht="30" customHeight="1" x14ac:dyDescent="0.25">
      <c r="A279" s="1">
        <v>418</v>
      </c>
      <c r="B279" s="11" t="s">
        <v>125</v>
      </c>
      <c r="C279" s="11" t="s">
        <v>126</v>
      </c>
      <c r="D279" s="11" t="s">
        <v>548</v>
      </c>
      <c r="E279" s="38" t="s">
        <v>505</v>
      </c>
      <c r="F279" s="11" t="s">
        <v>546</v>
      </c>
      <c r="G279" s="3" t="s">
        <v>306</v>
      </c>
      <c r="H279" s="11">
        <v>9900</v>
      </c>
      <c r="I279" s="3" t="s">
        <v>306</v>
      </c>
      <c r="J279" s="3" t="s">
        <v>610</v>
      </c>
      <c r="K279" s="11">
        <v>1</v>
      </c>
      <c r="L279" s="3" t="s">
        <v>610</v>
      </c>
      <c r="M279" s="3" t="s">
        <v>306</v>
      </c>
      <c r="N279" s="3" t="s">
        <v>610</v>
      </c>
      <c r="O279" s="3" t="s">
        <v>306</v>
      </c>
      <c r="P279" s="3" t="s">
        <v>610</v>
      </c>
      <c r="Q279" s="3" t="s">
        <v>306</v>
      </c>
      <c r="R279" s="3" t="s">
        <v>610</v>
      </c>
      <c r="S279" s="3" t="s">
        <v>306</v>
      </c>
      <c r="T279" s="3" t="s">
        <v>16</v>
      </c>
    </row>
    <row r="280" spans="1:20" ht="30" customHeight="1" x14ac:dyDescent="0.25">
      <c r="A280" s="1">
        <v>420</v>
      </c>
      <c r="B280" s="11" t="s">
        <v>125</v>
      </c>
      <c r="C280" s="11" t="s">
        <v>126</v>
      </c>
      <c r="D280" s="11" t="s">
        <v>549</v>
      </c>
      <c r="E280" s="38" t="s">
        <v>476</v>
      </c>
      <c r="F280" s="3" t="s">
        <v>306</v>
      </c>
      <c r="G280" s="3" t="s">
        <v>306</v>
      </c>
      <c r="H280" s="11">
        <v>500</v>
      </c>
      <c r="I280" s="3" t="s">
        <v>306</v>
      </c>
      <c r="J280" s="3" t="s">
        <v>610</v>
      </c>
      <c r="K280" s="11">
        <v>2</v>
      </c>
      <c r="L280" s="3" t="s">
        <v>610</v>
      </c>
      <c r="M280" s="3" t="s">
        <v>306</v>
      </c>
      <c r="N280" s="3" t="s">
        <v>610</v>
      </c>
      <c r="O280" s="3" t="s">
        <v>306</v>
      </c>
      <c r="P280" s="3" t="s">
        <v>610</v>
      </c>
      <c r="Q280" s="3" t="s">
        <v>306</v>
      </c>
      <c r="R280" s="3" t="s">
        <v>610</v>
      </c>
      <c r="S280" s="3" t="s">
        <v>306</v>
      </c>
      <c r="T280" s="3" t="s">
        <v>16</v>
      </c>
    </row>
    <row r="281" spans="1:20" ht="30" customHeight="1" x14ac:dyDescent="0.25">
      <c r="A281" s="1">
        <v>422</v>
      </c>
      <c r="B281" s="11" t="s">
        <v>125</v>
      </c>
      <c r="C281" s="11" t="s">
        <v>126</v>
      </c>
      <c r="D281" s="11" t="s">
        <v>550</v>
      </c>
      <c r="E281" s="38" t="s">
        <v>476</v>
      </c>
      <c r="F281" s="3" t="s">
        <v>306</v>
      </c>
      <c r="G281" s="3" t="s">
        <v>306</v>
      </c>
      <c r="H281" s="11">
        <v>500</v>
      </c>
      <c r="I281" s="3" t="s">
        <v>306</v>
      </c>
      <c r="J281" s="3" t="s">
        <v>610</v>
      </c>
      <c r="K281" s="11">
        <v>2</v>
      </c>
      <c r="L281" s="3" t="s">
        <v>610</v>
      </c>
      <c r="M281" s="3" t="s">
        <v>306</v>
      </c>
      <c r="N281" s="3" t="s">
        <v>610</v>
      </c>
      <c r="O281" s="3" t="s">
        <v>306</v>
      </c>
      <c r="P281" s="3" t="s">
        <v>610</v>
      </c>
      <c r="Q281" s="3" t="s">
        <v>306</v>
      </c>
      <c r="R281" s="3" t="s">
        <v>610</v>
      </c>
      <c r="S281" s="3" t="s">
        <v>306</v>
      </c>
      <c r="T281" s="3" t="s">
        <v>16</v>
      </c>
    </row>
    <row r="282" spans="1:20" ht="30" customHeight="1" x14ac:dyDescent="0.25">
      <c r="A282" s="1">
        <v>424</v>
      </c>
      <c r="B282" s="11" t="s">
        <v>125</v>
      </c>
      <c r="C282" s="11" t="s">
        <v>126</v>
      </c>
      <c r="D282" s="11" t="s">
        <v>551</v>
      </c>
      <c r="E282" s="38" t="s">
        <v>476</v>
      </c>
      <c r="F282" s="3" t="s">
        <v>306</v>
      </c>
      <c r="G282" s="3" t="s">
        <v>306</v>
      </c>
      <c r="H282" s="11">
        <v>500</v>
      </c>
      <c r="I282" s="3" t="s">
        <v>306</v>
      </c>
      <c r="J282" s="3" t="s">
        <v>610</v>
      </c>
      <c r="K282" s="11">
        <v>2</v>
      </c>
      <c r="L282" s="3" t="s">
        <v>610</v>
      </c>
      <c r="M282" s="3" t="s">
        <v>306</v>
      </c>
      <c r="N282" s="3" t="s">
        <v>610</v>
      </c>
      <c r="O282" s="3" t="s">
        <v>306</v>
      </c>
      <c r="P282" s="3" t="s">
        <v>610</v>
      </c>
      <c r="Q282" s="3" t="s">
        <v>306</v>
      </c>
      <c r="R282" s="3" t="s">
        <v>610</v>
      </c>
      <c r="S282" s="3" t="s">
        <v>306</v>
      </c>
      <c r="T282" s="3" t="s">
        <v>16</v>
      </c>
    </row>
    <row r="283" spans="1:20" ht="30" customHeight="1" x14ac:dyDescent="0.25">
      <c r="A283" s="1">
        <v>426</v>
      </c>
      <c r="B283" s="11" t="s">
        <v>125</v>
      </c>
      <c r="C283" s="11" t="s">
        <v>126</v>
      </c>
      <c r="D283" s="11" t="s">
        <v>552</v>
      </c>
      <c r="E283" s="38" t="s">
        <v>476</v>
      </c>
      <c r="F283" s="3" t="s">
        <v>306</v>
      </c>
      <c r="G283" s="3" t="s">
        <v>306</v>
      </c>
      <c r="H283" s="11">
        <v>500</v>
      </c>
      <c r="I283" s="3" t="s">
        <v>306</v>
      </c>
      <c r="J283" s="3" t="s">
        <v>610</v>
      </c>
      <c r="K283" s="11">
        <v>2</v>
      </c>
      <c r="L283" s="3" t="s">
        <v>610</v>
      </c>
      <c r="M283" s="3" t="s">
        <v>306</v>
      </c>
      <c r="N283" s="3" t="s">
        <v>610</v>
      </c>
      <c r="O283" s="3" t="s">
        <v>306</v>
      </c>
      <c r="P283" s="3" t="s">
        <v>610</v>
      </c>
      <c r="Q283" s="3" t="s">
        <v>306</v>
      </c>
      <c r="R283" s="3" t="s">
        <v>610</v>
      </c>
      <c r="S283" s="3" t="s">
        <v>306</v>
      </c>
      <c r="T283" s="3" t="s">
        <v>16</v>
      </c>
    </row>
    <row r="284" spans="1:20" ht="30" customHeight="1" x14ac:dyDescent="0.25">
      <c r="A284" s="1">
        <v>428</v>
      </c>
      <c r="B284" s="11" t="s">
        <v>125</v>
      </c>
      <c r="C284" s="11" t="s">
        <v>126</v>
      </c>
      <c r="D284" s="11" t="s">
        <v>553</v>
      </c>
      <c r="E284" s="38" t="s">
        <v>554</v>
      </c>
      <c r="F284" s="11" t="s">
        <v>555</v>
      </c>
      <c r="G284" s="3" t="s">
        <v>306</v>
      </c>
      <c r="H284" s="11">
        <v>38500</v>
      </c>
      <c r="I284" s="3" t="s">
        <v>306</v>
      </c>
      <c r="J284" s="3" t="s">
        <v>610</v>
      </c>
      <c r="K284" s="11">
        <v>1</v>
      </c>
      <c r="L284" s="3" t="s">
        <v>610</v>
      </c>
      <c r="M284" s="3" t="s">
        <v>306</v>
      </c>
      <c r="N284" s="3" t="s">
        <v>610</v>
      </c>
      <c r="O284" s="3" t="s">
        <v>306</v>
      </c>
      <c r="P284" s="3" t="s">
        <v>610</v>
      </c>
      <c r="Q284" s="3" t="s">
        <v>306</v>
      </c>
      <c r="R284" s="3" t="s">
        <v>610</v>
      </c>
      <c r="S284" s="3" t="s">
        <v>306</v>
      </c>
      <c r="T284" s="3" t="s">
        <v>16</v>
      </c>
    </row>
    <row r="285" spans="1:20" ht="30" customHeight="1" x14ac:dyDescent="0.25">
      <c r="A285" s="1">
        <v>430</v>
      </c>
      <c r="B285" s="11" t="s">
        <v>125</v>
      </c>
      <c r="C285" s="11" t="s">
        <v>126</v>
      </c>
      <c r="D285" s="11" t="s">
        <v>556</v>
      </c>
      <c r="E285" s="38" t="s">
        <v>476</v>
      </c>
      <c r="F285" s="3" t="s">
        <v>306</v>
      </c>
      <c r="G285" s="3" t="s">
        <v>306</v>
      </c>
      <c r="H285" s="11">
        <v>4000</v>
      </c>
      <c r="I285" s="3" t="s">
        <v>306</v>
      </c>
      <c r="J285" s="3" t="s">
        <v>610</v>
      </c>
      <c r="K285" s="11">
        <v>1</v>
      </c>
      <c r="L285" s="3" t="s">
        <v>610</v>
      </c>
      <c r="M285" s="3" t="s">
        <v>306</v>
      </c>
      <c r="N285" s="3" t="s">
        <v>610</v>
      </c>
      <c r="O285" s="3" t="s">
        <v>306</v>
      </c>
      <c r="P285" s="3" t="s">
        <v>610</v>
      </c>
      <c r="Q285" s="3" t="s">
        <v>306</v>
      </c>
      <c r="R285" s="3" t="s">
        <v>610</v>
      </c>
      <c r="S285" s="3" t="s">
        <v>306</v>
      </c>
      <c r="T285" s="3" t="s">
        <v>16</v>
      </c>
    </row>
    <row r="286" spans="1:20" ht="30" customHeight="1" x14ac:dyDescent="0.25">
      <c r="A286" s="1">
        <v>432</v>
      </c>
      <c r="B286" s="11" t="s">
        <v>125</v>
      </c>
      <c r="C286" s="11" t="s">
        <v>126</v>
      </c>
      <c r="D286" s="11" t="s">
        <v>557</v>
      </c>
      <c r="E286" s="38" t="s">
        <v>558</v>
      </c>
      <c r="F286" s="11" t="s">
        <v>559</v>
      </c>
      <c r="G286" s="3" t="s">
        <v>306</v>
      </c>
      <c r="H286" s="11">
        <v>1</v>
      </c>
      <c r="I286" s="3" t="s">
        <v>306</v>
      </c>
      <c r="J286" s="3" t="s">
        <v>610</v>
      </c>
      <c r="K286" s="11">
        <v>50800</v>
      </c>
      <c r="L286" s="3" t="s">
        <v>610</v>
      </c>
      <c r="M286" s="3" t="s">
        <v>306</v>
      </c>
      <c r="N286" s="3" t="s">
        <v>610</v>
      </c>
      <c r="O286" s="3" t="s">
        <v>306</v>
      </c>
      <c r="P286" s="3" t="s">
        <v>610</v>
      </c>
      <c r="Q286" s="3" t="s">
        <v>306</v>
      </c>
      <c r="R286" s="3" t="s">
        <v>610</v>
      </c>
      <c r="S286" s="3" t="s">
        <v>306</v>
      </c>
      <c r="T286" s="3" t="s">
        <v>16</v>
      </c>
    </row>
    <row r="287" spans="1:20" ht="30" customHeight="1" x14ac:dyDescent="0.25">
      <c r="A287" s="1">
        <v>434</v>
      </c>
      <c r="B287" s="11" t="s">
        <v>125</v>
      </c>
      <c r="C287" s="11" t="s">
        <v>126</v>
      </c>
      <c r="D287" s="11" t="s">
        <v>560</v>
      </c>
      <c r="E287" s="38" t="s">
        <v>561</v>
      </c>
      <c r="F287" s="11" t="s">
        <v>562</v>
      </c>
      <c r="G287" s="3" t="s">
        <v>306</v>
      </c>
      <c r="H287" s="11">
        <f>219516/K287</f>
        <v>9146.5</v>
      </c>
      <c r="I287" s="3" t="s">
        <v>306</v>
      </c>
      <c r="J287" s="3" t="s">
        <v>610</v>
      </c>
      <c r="K287" s="11">
        <v>24</v>
      </c>
      <c r="L287" s="3" t="s">
        <v>610</v>
      </c>
      <c r="M287" s="3" t="s">
        <v>306</v>
      </c>
      <c r="N287" s="3" t="s">
        <v>610</v>
      </c>
      <c r="O287" s="3" t="s">
        <v>306</v>
      </c>
      <c r="P287" s="3" t="s">
        <v>610</v>
      </c>
      <c r="Q287" s="3" t="s">
        <v>306</v>
      </c>
      <c r="R287" s="3" t="s">
        <v>610</v>
      </c>
      <c r="S287" s="3" t="s">
        <v>306</v>
      </c>
      <c r="T287" s="3" t="s">
        <v>16</v>
      </c>
    </row>
    <row r="288" spans="1:20" ht="30" customHeight="1" x14ac:dyDescent="0.25">
      <c r="A288" s="1">
        <v>436</v>
      </c>
      <c r="B288" s="11" t="s">
        <v>125</v>
      </c>
      <c r="C288" s="11" t="s">
        <v>126</v>
      </c>
      <c r="D288" s="11" t="s">
        <v>563</v>
      </c>
      <c r="E288" s="38" t="s">
        <v>564</v>
      </c>
      <c r="F288" s="11" t="s">
        <v>565</v>
      </c>
      <c r="G288" s="3" t="s">
        <v>306</v>
      </c>
      <c r="H288" s="11">
        <v>6270</v>
      </c>
      <c r="I288" s="3" t="s">
        <v>306</v>
      </c>
      <c r="J288" s="3" t="s">
        <v>610</v>
      </c>
      <c r="K288" s="11">
        <v>2</v>
      </c>
      <c r="L288" s="3" t="s">
        <v>610</v>
      </c>
      <c r="M288" s="3" t="s">
        <v>306</v>
      </c>
      <c r="N288" s="3" t="s">
        <v>610</v>
      </c>
      <c r="O288" s="3" t="s">
        <v>306</v>
      </c>
      <c r="P288" s="3" t="s">
        <v>610</v>
      </c>
      <c r="Q288" s="3" t="s">
        <v>306</v>
      </c>
      <c r="R288" s="3" t="s">
        <v>610</v>
      </c>
      <c r="S288" s="3" t="s">
        <v>306</v>
      </c>
      <c r="T288" s="3" t="s">
        <v>16</v>
      </c>
    </row>
    <row r="289" spans="1:20" ht="30" customHeight="1" x14ac:dyDescent="0.25">
      <c r="A289" s="1">
        <v>438</v>
      </c>
      <c r="B289" s="11" t="s">
        <v>125</v>
      </c>
      <c r="C289" s="11" t="s">
        <v>126</v>
      </c>
      <c r="D289" s="11" t="s">
        <v>566</v>
      </c>
      <c r="E289" s="38" t="s">
        <v>567</v>
      </c>
      <c r="F289" s="11" t="s">
        <v>568</v>
      </c>
      <c r="G289" s="3" t="s">
        <v>306</v>
      </c>
      <c r="H289" s="11">
        <f>2699000/K289</f>
        <v>224916.66666666666</v>
      </c>
      <c r="I289" s="3" t="s">
        <v>306</v>
      </c>
      <c r="J289" s="3" t="s">
        <v>610</v>
      </c>
      <c r="K289" s="11">
        <v>12</v>
      </c>
      <c r="L289" s="3" t="s">
        <v>610</v>
      </c>
      <c r="M289" s="3" t="s">
        <v>306</v>
      </c>
      <c r="N289" s="3" t="s">
        <v>610</v>
      </c>
      <c r="O289" s="3" t="s">
        <v>306</v>
      </c>
      <c r="P289" s="3" t="s">
        <v>610</v>
      </c>
      <c r="Q289" s="3" t="s">
        <v>306</v>
      </c>
      <c r="R289" s="3" t="s">
        <v>610</v>
      </c>
      <c r="S289" s="3" t="s">
        <v>306</v>
      </c>
      <c r="T289" s="3" t="s">
        <v>16</v>
      </c>
    </row>
    <row r="290" spans="1:20" ht="30" customHeight="1" x14ac:dyDescent="0.25">
      <c r="A290" s="1">
        <v>440</v>
      </c>
      <c r="B290" s="11" t="s">
        <v>125</v>
      </c>
      <c r="C290" s="11" t="s">
        <v>126</v>
      </c>
      <c r="D290" s="11" t="s">
        <v>569</v>
      </c>
      <c r="E290" s="38" t="s">
        <v>570</v>
      </c>
      <c r="F290" s="11" t="s">
        <v>571</v>
      </c>
      <c r="G290" s="3" t="s">
        <v>306</v>
      </c>
      <c r="H290" s="13">
        <f>(12936+3700+7161+5390+18361.2+9873.6)/35</f>
        <v>1640.6228571428571</v>
      </c>
      <c r="I290" s="3" t="s">
        <v>306</v>
      </c>
      <c r="J290" s="3" t="s">
        <v>610</v>
      </c>
      <c r="K290" s="11">
        <f>2+5+1+10+16+1</f>
        <v>35</v>
      </c>
      <c r="L290" s="3" t="s">
        <v>610</v>
      </c>
      <c r="M290" s="3" t="s">
        <v>306</v>
      </c>
      <c r="N290" s="3" t="s">
        <v>610</v>
      </c>
      <c r="O290" s="3" t="s">
        <v>306</v>
      </c>
      <c r="P290" s="3" t="s">
        <v>610</v>
      </c>
      <c r="Q290" s="3" t="s">
        <v>306</v>
      </c>
      <c r="R290" s="3" t="s">
        <v>610</v>
      </c>
      <c r="S290" s="3" t="s">
        <v>306</v>
      </c>
      <c r="T290" s="3" t="s">
        <v>16</v>
      </c>
    </row>
    <row r="291" spans="1:20" ht="30" customHeight="1" x14ac:dyDescent="0.25">
      <c r="A291" s="1">
        <v>442</v>
      </c>
      <c r="B291" s="11" t="s">
        <v>125</v>
      </c>
      <c r="C291" s="11" t="s">
        <v>126</v>
      </c>
      <c r="D291" s="11" t="s">
        <v>572</v>
      </c>
      <c r="E291" s="38" t="s">
        <v>451</v>
      </c>
      <c r="F291" s="11" t="s">
        <v>573</v>
      </c>
      <c r="G291" s="3" t="s">
        <v>306</v>
      </c>
      <c r="H291" s="11">
        <f>39506.5/K291</f>
        <v>3950.65</v>
      </c>
      <c r="I291" s="3" t="s">
        <v>306</v>
      </c>
      <c r="J291" s="3" t="s">
        <v>610</v>
      </c>
      <c r="K291" s="11">
        <v>10</v>
      </c>
      <c r="L291" s="3" t="s">
        <v>610</v>
      </c>
      <c r="M291" s="3" t="s">
        <v>306</v>
      </c>
      <c r="N291" s="3" t="s">
        <v>610</v>
      </c>
      <c r="O291" s="3" t="s">
        <v>306</v>
      </c>
      <c r="P291" s="3" t="s">
        <v>610</v>
      </c>
      <c r="Q291" s="3" t="s">
        <v>306</v>
      </c>
      <c r="R291" s="3" t="s">
        <v>610</v>
      </c>
      <c r="S291" s="3" t="s">
        <v>306</v>
      </c>
      <c r="T291" s="3" t="s">
        <v>16</v>
      </c>
    </row>
    <row r="292" spans="1:20" ht="30" customHeight="1" x14ac:dyDescent="0.25">
      <c r="A292" s="1">
        <v>444</v>
      </c>
      <c r="B292" s="11" t="s">
        <v>125</v>
      </c>
      <c r="C292" s="11" t="s">
        <v>126</v>
      </c>
      <c r="D292" s="11" t="s">
        <v>574</v>
      </c>
      <c r="E292" s="38" t="s">
        <v>575</v>
      </c>
      <c r="F292" s="11" t="s">
        <v>576</v>
      </c>
      <c r="G292" s="3" t="s">
        <v>306</v>
      </c>
      <c r="H292" s="11">
        <v>17710</v>
      </c>
      <c r="I292" s="3" t="s">
        <v>306</v>
      </c>
      <c r="J292" s="3" t="s">
        <v>610</v>
      </c>
      <c r="K292" s="11">
        <v>2</v>
      </c>
      <c r="L292" s="3" t="s">
        <v>610</v>
      </c>
      <c r="M292" s="3" t="s">
        <v>306</v>
      </c>
      <c r="N292" s="3" t="s">
        <v>610</v>
      </c>
      <c r="O292" s="3" t="s">
        <v>306</v>
      </c>
      <c r="P292" s="3" t="s">
        <v>610</v>
      </c>
      <c r="Q292" s="3" t="s">
        <v>306</v>
      </c>
      <c r="R292" s="3" t="s">
        <v>610</v>
      </c>
      <c r="S292" s="3" t="s">
        <v>306</v>
      </c>
      <c r="T292" s="3" t="s">
        <v>16</v>
      </c>
    </row>
    <row r="293" spans="1:20" ht="30" customHeight="1" x14ac:dyDescent="0.25">
      <c r="A293" s="1">
        <v>446</v>
      </c>
      <c r="B293" s="11" t="s">
        <v>125</v>
      </c>
      <c r="C293" s="11" t="s">
        <v>173</v>
      </c>
      <c r="D293" s="11" t="s">
        <v>577</v>
      </c>
      <c r="E293" s="38" t="s">
        <v>378</v>
      </c>
      <c r="F293" s="11" t="s">
        <v>578</v>
      </c>
      <c r="G293" s="3" t="s">
        <v>306</v>
      </c>
      <c r="H293" s="13">
        <f>2475/2</f>
        <v>1237.5</v>
      </c>
      <c r="I293" s="3" t="s">
        <v>306</v>
      </c>
      <c r="J293" s="3" t="s">
        <v>610</v>
      </c>
      <c r="K293" s="11">
        <v>2</v>
      </c>
      <c r="L293" s="3" t="s">
        <v>610</v>
      </c>
      <c r="M293" s="3" t="s">
        <v>306</v>
      </c>
      <c r="N293" s="3" t="s">
        <v>610</v>
      </c>
      <c r="O293" s="3" t="s">
        <v>306</v>
      </c>
      <c r="P293" s="3" t="s">
        <v>610</v>
      </c>
      <c r="Q293" s="3" t="s">
        <v>306</v>
      </c>
      <c r="R293" s="3" t="s">
        <v>610</v>
      </c>
      <c r="S293" s="3" t="s">
        <v>306</v>
      </c>
      <c r="T293" s="3" t="s">
        <v>16</v>
      </c>
    </row>
    <row r="294" spans="1:20" ht="30" customHeight="1" x14ac:dyDescent="0.25">
      <c r="A294" s="1">
        <v>448</v>
      </c>
      <c r="B294" s="11" t="s">
        <v>125</v>
      </c>
      <c r="C294" s="11" t="s">
        <v>173</v>
      </c>
      <c r="D294" s="11" t="s">
        <v>579</v>
      </c>
      <c r="E294" s="38" t="s">
        <v>580</v>
      </c>
      <c r="F294" s="11" t="s">
        <v>581</v>
      </c>
      <c r="G294" s="3" t="s">
        <v>306</v>
      </c>
      <c r="H294" s="13">
        <v>1340</v>
      </c>
      <c r="I294" s="3" t="s">
        <v>306</v>
      </c>
      <c r="J294" s="3" t="s">
        <v>610</v>
      </c>
      <c r="K294" s="11">
        <v>2</v>
      </c>
      <c r="L294" s="3" t="s">
        <v>610</v>
      </c>
      <c r="M294" s="3" t="s">
        <v>306</v>
      </c>
      <c r="N294" s="3" t="s">
        <v>610</v>
      </c>
      <c r="O294" s="3" t="s">
        <v>306</v>
      </c>
      <c r="P294" s="3" t="s">
        <v>610</v>
      </c>
      <c r="Q294" s="3" t="s">
        <v>306</v>
      </c>
      <c r="R294" s="3" t="s">
        <v>610</v>
      </c>
      <c r="S294" s="3" t="s">
        <v>306</v>
      </c>
      <c r="T294" s="3" t="s">
        <v>16</v>
      </c>
    </row>
    <row r="295" spans="1:20" ht="30" customHeight="1" x14ac:dyDescent="0.25">
      <c r="A295" s="1">
        <v>450</v>
      </c>
      <c r="B295" s="11" t="s">
        <v>125</v>
      </c>
      <c r="C295" s="11" t="s">
        <v>173</v>
      </c>
      <c r="D295" s="11" t="s">
        <v>582</v>
      </c>
      <c r="E295" s="38" t="s">
        <v>583</v>
      </c>
      <c r="F295" s="11" t="s">
        <v>582</v>
      </c>
      <c r="G295" s="3" t="s">
        <v>306</v>
      </c>
      <c r="H295" s="13">
        <v>16500</v>
      </c>
      <c r="I295" s="3" t="s">
        <v>306</v>
      </c>
      <c r="J295" s="3" t="s">
        <v>610</v>
      </c>
      <c r="K295" s="11">
        <v>1</v>
      </c>
      <c r="L295" s="3" t="s">
        <v>610</v>
      </c>
      <c r="M295" s="3" t="s">
        <v>306</v>
      </c>
      <c r="N295" s="3" t="s">
        <v>610</v>
      </c>
      <c r="O295" s="3" t="s">
        <v>306</v>
      </c>
      <c r="P295" s="3" t="s">
        <v>610</v>
      </c>
      <c r="Q295" s="3" t="s">
        <v>306</v>
      </c>
      <c r="R295" s="3" t="s">
        <v>610</v>
      </c>
      <c r="S295" s="3" t="s">
        <v>306</v>
      </c>
      <c r="T295" s="3" t="s">
        <v>16</v>
      </c>
    </row>
    <row r="296" spans="1:20" ht="30" customHeight="1" x14ac:dyDescent="0.25">
      <c r="A296" s="1">
        <v>452</v>
      </c>
      <c r="B296" s="11" t="s">
        <v>125</v>
      </c>
      <c r="C296" s="11" t="s">
        <v>173</v>
      </c>
      <c r="D296" s="11" t="s">
        <v>584</v>
      </c>
      <c r="E296" s="38" t="s">
        <v>378</v>
      </c>
      <c r="F296" s="11" t="s">
        <v>585</v>
      </c>
      <c r="G296" s="3" t="s">
        <v>306</v>
      </c>
      <c r="H296" s="11">
        <v>859975.60000000009</v>
      </c>
      <c r="I296" s="3" t="s">
        <v>306</v>
      </c>
      <c r="J296" s="3" t="s">
        <v>610</v>
      </c>
      <c r="K296" s="11">
        <v>1</v>
      </c>
      <c r="L296" s="3" t="s">
        <v>610</v>
      </c>
      <c r="M296" s="3" t="s">
        <v>306</v>
      </c>
      <c r="N296" s="3" t="s">
        <v>610</v>
      </c>
      <c r="O296" s="3" t="s">
        <v>306</v>
      </c>
      <c r="P296" s="3" t="s">
        <v>610</v>
      </c>
      <c r="Q296" s="3" t="s">
        <v>306</v>
      </c>
      <c r="R296" s="3" t="s">
        <v>610</v>
      </c>
      <c r="S296" s="3" t="s">
        <v>306</v>
      </c>
      <c r="T296" s="3" t="s">
        <v>16</v>
      </c>
    </row>
    <row r="297" spans="1:20" ht="30" customHeight="1" x14ac:dyDescent="0.25">
      <c r="A297" s="1">
        <v>454</v>
      </c>
      <c r="B297" s="11" t="s">
        <v>125</v>
      </c>
      <c r="C297" s="11" t="s">
        <v>173</v>
      </c>
      <c r="D297" s="11" t="s">
        <v>586</v>
      </c>
      <c r="E297" s="38" t="s">
        <v>587</v>
      </c>
      <c r="F297" s="11" t="s">
        <v>588</v>
      </c>
      <c r="G297" s="3" t="s">
        <v>306</v>
      </c>
      <c r="H297" s="39">
        <f>9680/K297</f>
        <v>605</v>
      </c>
      <c r="I297" s="3" t="s">
        <v>306</v>
      </c>
      <c r="J297" s="3" t="s">
        <v>610</v>
      </c>
      <c r="K297" s="11">
        <v>16</v>
      </c>
      <c r="L297" s="3" t="s">
        <v>610</v>
      </c>
      <c r="M297" s="3" t="s">
        <v>306</v>
      </c>
      <c r="N297" s="3" t="s">
        <v>610</v>
      </c>
      <c r="O297" s="3" t="s">
        <v>306</v>
      </c>
      <c r="P297" s="3" t="s">
        <v>610</v>
      </c>
      <c r="Q297" s="3" t="s">
        <v>306</v>
      </c>
      <c r="R297" s="3" t="s">
        <v>610</v>
      </c>
      <c r="S297" s="3" t="s">
        <v>306</v>
      </c>
      <c r="T297" s="3" t="s">
        <v>16</v>
      </c>
    </row>
    <row r="298" spans="1:20" ht="30" customHeight="1" x14ac:dyDescent="0.25">
      <c r="A298" s="1">
        <v>456</v>
      </c>
      <c r="B298" s="11" t="s">
        <v>125</v>
      </c>
      <c r="C298" s="11" t="s">
        <v>173</v>
      </c>
      <c r="D298" s="11" t="s">
        <v>589</v>
      </c>
      <c r="E298" s="38" t="s">
        <v>587</v>
      </c>
      <c r="F298" s="11" t="s">
        <v>590</v>
      </c>
      <c r="G298" s="3" t="s">
        <v>306</v>
      </c>
      <c r="H298" s="39">
        <f>52800/K298</f>
        <v>550</v>
      </c>
      <c r="I298" s="3" t="s">
        <v>306</v>
      </c>
      <c r="J298" s="3" t="s">
        <v>610</v>
      </c>
      <c r="K298" s="11">
        <v>96</v>
      </c>
      <c r="L298" s="3" t="s">
        <v>610</v>
      </c>
      <c r="M298" s="3" t="s">
        <v>306</v>
      </c>
      <c r="N298" s="3" t="s">
        <v>610</v>
      </c>
      <c r="O298" s="3" t="s">
        <v>306</v>
      </c>
      <c r="P298" s="3" t="s">
        <v>610</v>
      </c>
      <c r="Q298" s="3" t="s">
        <v>306</v>
      </c>
      <c r="R298" s="3" t="s">
        <v>610</v>
      </c>
      <c r="S298" s="3" t="s">
        <v>306</v>
      </c>
      <c r="T298" s="3" t="s">
        <v>16</v>
      </c>
    </row>
    <row r="299" spans="1:20" ht="30" customHeight="1" x14ac:dyDescent="0.25">
      <c r="A299" s="1">
        <v>458</v>
      </c>
      <c r="B299" s="11" t="s">
        <v>125</v>
      </c>
      <c r="C299" s="11" t="s">
        <v>173</v>
      </c>
      <c r="D299" s="11" t="s">
        <v>591</v>
      </c>
      <c r="E299" s="38" t="s">
        <v>587</v>
      </c>
      <c r="F299" s="11" t="s">
        <v>592</v>
      </c>
      <c r="G299" s="3" t="s">
        <v>306</v>
      </c>
      <c r="H299" s="39">
        <f>177408/K299</f>
        <v>462</v>
      </c>
      <c r="I299" s="3" t="s">
        <v>306</v>
      </c>
      <c r="J299" s="3" t="s">
        <v>610</v>
      </c>
      <c r="K299" s="11">
        <v>384</v>
      </c>
      <c r="L299" s="3" t="s">
        <v>610</v>
      </c>
      <c r="M299" s="3" t="s">
        <v>306</v>
      </c>
      <c r="N299" s="3" t="s">
        <v>610</v>
      </c>
      <c r="O299" s="3" t="s">
        <v>306</v>
      </c>
      <c r="P299" s="3" t="s">
        <v>610</v>
      </c>
      <c r="Q299" s="3" t="s">
        <v>306</v>
      </c>
      <c r="R299" s="3" t="s">
        <v>610</v>
      </c>
      <c r="S299" s="3" t="s">
        <v>306</v>
      </c>
      <c r="T299" s="3" t="s">
        <v>16</v>
      </c>
    </row>
    <row r="300" spans="1:20" ht="30" customHeight="1" x14ac:dyDescent="0.25">
      <c r="A300" s="1">
        <v>460</v>
      </c>
      <c r="B300" s="11" t="s">
        <v>125</v>
      </c>
      <c r="C300" s="11" t="s">
        <v>173</v>
      </c>
      <c r="D300" s="11" t="s">
        <v>593</v>
      </c>
      <c r="E300" s="38" t="s">
        <v>587</v>
      </c>
      <c r="F300" s="11" t="s">
        <v>594</v>
      </c>
      <c r="G300" s="3" t="s">
        <v>306</v>
      </c>
      <c r="H300" s="39">
        <f>102960/K300</f>
        <v>715</v>
      </c>
      <c r="I300" s="3" t="s">
        <v>306</v>
      </c>
      <c r="J300" s="3" t="s">
        <v>610</v>
      </c>
      <c r="K300" s="11">
        <v>144</v>
      </c>
      <c r="L300" s="3" t="s">
        <v>610</v>
      </c>
      <c r="M300" s="3" t="s">
        <v>306</v>
      </c>
      <c r="N300" s="3" t="s">
        <v>610</v>
      </c>
      <c r="O300" s="3" t="s">
        <v>306</v>
      </c>
      <c r="P300" s="3" t="s">
        <v>610</v>
      </c>
      <c r="Q300" s="3" t="s">
        <v>306</v>
      </c>
      <c r="R300" s="3" t="s">
        <v>610</v>
      </c>
      <c r="S300" s="3" t="s">
        <v>306</v>
      </c>
      <c r="T300" s="3" t="s">
        <v>16</v>
      </c>
    </row>
    <row r="301" spans="1:20" ht="30" customHeight="1" x14ac:dyDescent="0.25">
      <c r="A301" s="1">
        <v>462</v>
      </c>
      <c r="B301" s="11" t="s">
        <v>125</v>
      </c>
      <c r="C301" s="11" t="s">
        <v>173</v>
      </c>
      <c r="D301" s="11" t="s">
        <v>595</v>
      </c>
      <c r="E301" s="38" t="s">
        <v>587</v>
      </c>
      <c r="F301" s="11" t="s">
        <v>596</v>
      </c>
      <c r="G301" s="3" t="s">
        <v>306</v>
      </c>
      <c r="H301" s="13">
        <f>76230/6</f>
        <v>12705</v>
      </c>
      <c r="I301" s="3" t="s">
        <v>306</v>
      </c>
      <c r="J301" s="3" t="s">
        <v>610</v>
      </c>
      <c r="K301" s="11">
        <v>6</v>
      </c>
      <c r="L301" s="3" t="s">
        <v>610</v>
      </c>
      <c r="M301" s="3" t="s">
        <v>306</v>
      </c>
      <c r="N301" s="3" t="s">
        <v>610</v>
      </c>
      <c r="O301" s="3" t="s">
        <v>306</v>
      </c>
      <c r="P301" s="3" t="s">
        <v>610</v>
      </c>
      <c r="Q301" s="3" t="s">
        <v>306</v>
      </c>
      <c r="R301" s="3" t="s">
        <v>610</v>
      </c>
      <c r="S301" s="3" t="s">
        <v>306</v>
      </c>
      <c r="T301" s="3" t="s">
        <v>16</v>
      </c>
    </row>
    <row r="302" spans="1:20" ht="30" customHeight="1" x14ac:dyDescent="0.25">
      <c r="A302" s="1">
        <v>464</v>
      </c>
      <c r="B302" s="11" t="s">
        <v>125</v>
      </c>
      <c r="C302" s="11" t="s">
        <v>173</v>
      </c>
      <c r="D302" s="11" t="s">
        <v>597</v>
      </c>
      <c r="E302" s="38" t="s">
        <v>587</v>
      </c>
      <c r="F302" s="11" t="s">
        <v>598</v>
      </c>
      <c r="G302" s="3" t="s">
        <v>306</v>
      </c>
      <c r="H302" s="13">
        <f>77286/K302</f>
        <v>12881</v>
      </c>
      <c r="I302" s="3" t="s">
        <v>306</v>
      </c>
      <c r="J302" s="3" t="s">
        <v>610</v>
      </c>
      <c r="K302" s="11">
        <v>6</v>
      </c>
      <c r="L302" s="3" t="s">
        <v>610</v>
      </c>
      <c r="M302" s="3" t="s">
        <v>306</v>
      </c>
      <c r="N302" s="3" t="s">
        <v>610</v>
      </c>
      <c r="O302" s="3" t="s">
        <v>306</v>
      </c>
      <c r="P302" s="3" t="s">
        <v>610</v>
      </c>
      <c r="Q302" s="3" t="s">
        <v>306</v>
      </c>
      <c r="R302" s="3" t="s">
        <v>610</v>
      </c>
      <c r="S302" s="3" t="s">
        <v>306</v>
      </c>
      <c r="T302" s="3" t="s">
        <v>16</v>
      </c>
    </row>
    <row r="303" spans="1:20" ht="30" customHeight="1" x14ac:dyDescent="0.25">
      <c r="A303" s="1">
        <v>466</v>
      </c>
      <c r="B303" s="11" t="s">
        <v>125</v>
      </c>
      <c r="C303" s="11" t="s">
        <v>173</v>
      </c>
      <c r="D303" s="11" t="s">
        <v>599</v>
      </c>
      <c r="E303" s="38" t="s">
        <v>587</v>
      </c>
      <c r="F303" s="11" t="s">
        <v>600</v>
      </c>
      <c r="G303" s="3" t="s">
        <v>306</v>
      </c>
      <c r="H303" s="11">
        <v>1160</v>
      </c>
      <c r="I303" s="3" t="s">
        <v>306</v>
      </c>
      <c r="J303" s="3" t="s">
        <v>610</v>
      </c>
      <c r="K303" s="11">
        <v>8</v>
      </c>
      <c r="L303" s="3" t="s">
        <v>610</v>
      </c>
      <c r="M303" s="3" t="s">
        <v>306</v>
      </c>
      <c r="N303" s="3" t="s">
        <v>610</v>
      </c>
      <c r="O303" s="3" t="s">
        <v>306</v>
      </c>
      <c r="P303" s="3" t="s">
        <v>610</v>
      </c>
      <c r="Q303" s="3" t="s">
        <v>306</v>
      </c>
      <c r="R303" s="3" t="s">
        <v>610</v>
      </c>
      <c r="S303" s="3" t="s">
        <v>306</v>
      </c>
      <c r="T303" s="3" t="s">
        <v>16</v>
      </c>
    </row>
    <row r="304" spans="1:20" ht="30" customHeight="1" x14ac:dyDescent="0.25">
      <c r="A304" s="1">
        <v>468</v>
      </c>
      <c r="B304" s="11" t="s">
        <v>125</v>
      </c>
      <c r="C304" s="11" t="s">
        <v>173</v>
      </c>
      <c r="D304" s="11" t="s">
        <v>601</v>
      </c>
      <c r="E304" s="38" t="s">
        <v>587</v>
      </c>
      <c r="F304" s="11" t="s">
        <v>602</v>
      </c>
      <c r="G304" s="3" t="s">
        <v>306</v>
      </c>
      <c r="H304" s="11">
        <f>11220/4</f>
        <v>2805</v>
      </c>
      <c r="I304" s="3" t="s">
        <v>306</v>
      </c>
      <c r="J304" s="3" t="s">
        <v>610</v>
      </c>
      <c r="K304" s="11">
        <v>4</v>
      </c>
      <c r="L304" s="3" t="s">
        <v>610</v>
      </c>
      <c r="M304" s="3" t="s">
        <v>306</v>
      </c>
      <c r="N304" s="3" t="s">
        <v>610</v>
      </c>
      <c r="O304" s="3" t="s">
        <v>306</v>
      </c>
      <c r="P304" s="3" t="s">
        <v>610</v>
      </c>
      <c r="Q304" s="3" t="s">
        <v>306</v>
      </c>
      <c r="R304" s="3" t="s">
        <v>610</v>
      </c>
      <c r="S304" s="3" t="s">
        <v>306</v>
      </c>
      <c r="T304" s="3" t="s">
        <v>16</v>
      </c>
    </row>
    <row r="305" spans="1:20" ht="30" customHeight="1" x14ac:dyDescent="0.25">
      <c r="A305" s="1">
        <v>470</v>
      </c>
      <c r="B305" s="11" t="s">
        <v>125</v>
      </c>
      <c r="C305" s="11" t="s">
        <v>173</v>
      </c>
      <c r="D305" s="11" t="s">
        <v>603</v>
      </c>
      <c r="E305" s="38" t="s">
        <v>587</v>
      </c>
      <c r="F305" s="11" t="s">
        <v>604</v>
      </c>
      <c r="G305" s="3" t="s">
        <v>306</v>
      </c>
      <c r="H305" s="11">
        <f>21120/K305</f>
        <v>1320</v>
      </c>
      <c r="I305" s="3" t="s">
        <v>306</v>
      </c>
      <c r="J305" s="3" t="s">
        <v>610</v>
      </c>
      <c r="K305" s="11">
        <v>16</v>
      </c>
      <c r="L305" s="3" t="s">
        <v>610</v>
      </c>
      <c r="M305" s="3" t="s">
        <v>306</v>
      </c>
      <c r="N305" s="3" t="s">
        <v>610</v>
      </c>
      <c r="O305" s="3" t="s">
        <v>306</v>
      </c>
      <c r="P305" s="3" t="s">
        <v>610</v>
      </c>
      <c r="Q305" s="3" t="s">
        <v>306</v>
      </c>
      <c r="R305" s="3" t="s">
        <v>610</v>
      </c>
      <c r="S305" s="3" t="s">
        <v>306</v>
      </c>
      <c r="T305" s="3" t="s">
        <v>16</v>
      </c>
    </row>
    <row r="306" spans="1:20" ht="30" customHeight="1" x14ac:dyDescent="0.25">
      <c r="A306" s="1">
        <v>472</v>
      </c>
      <c r="B306" s="11" t="s">
        <v>125</v>
      </c>
      <c r="C306" s="11" t="s">
        <v>173</v>
      </c>
      <c r="D306" s="11" t="s">
        <v>605</v>
      </c>
      <c r="E306" s="38" t="s">
        <v>587</v>
      </c>
      <c r="F306" s="11" t="s">
        <v>606</v>
      </c>
      <c r="G306" s="3" t="s">
        <v>306</v>
      </c>
      <c r="H306" s="11">
        <f>8800/K306</f>
        <v>550</v>
      </c>
      <c r="I306" s="3" t="s">
        <v>306</v>
      </c>
      <c r="J306" s="3" t="s">
        <v>610</v>
      </c>
      <c r="K306" s="11">
        <v>16</v>
      </c>
      <c r="L306" s="3" t="s">
        <v>610</v>
      </c>
      <c r="M306" s="3" t="s">
        <v>306</v>
      </c>
      <c r="N306" s="3" t="s">
        <v>610</v>
      </c>
      <c r="O306" s="3" t="s">
        <v>306</v>
      </c>
      <c r="P306" s="3" t="s">
        <v>610</v>
      </c>
      <c r="Q306" s="3" t="s">
        <v>306</v>
      </c>
      <c r="R306" s="3" t="s">
        <v>610</v>
      </c>
      <c r="S306" s="3" t="s">
        <v>306</v>
      </c>
      <c r="T306" s="3" t="s">
        <v>16</v>
      </c>
    </row>
    <row r="307" spans="1:20" ht="30" customHeight="1" x14ac:dyDescent="0.25">
      <c r="A307" s="1">
        <v>474</v>
      </c>
      <c r="B307" s="11" t="s">
        <v>125</v>
      </c>
      <c r="C307" s="11" t="s">
        <v>173</v>
      </c>
      <c r="D307" s="11" t="s">
        <v>607</v>
      </c>
      <c r="E307" s="38" t="s">
        <v>608</v>
      </c>
      <c r="F307" s="11" t="s">
        <v>609</v>
      </c>
      <c r="G307" s="3" t="s">
        <v>306</v>
      </c>
      <c r="H307" s="11">
        <v>15950</v>
      </c>
      <c r="I307" s="3" t="s">
        <v>306</v>
      </c>
      <c r="J307" s="3" t="s">
        <v>610</v>
      </c>
      <c r="K307" s="11">
        <v>1</v>
      </c>
      <c r="L307" s="3" t="s">
        <v>610</v>
      </c>
      <c r="M307" s="3" t="s">
        <v>306</v>
      </c>
      <c r="N307" s="3" t="s">
        <v>610</v>
      </c>
      <c r="O307" s="3" t="s">
        <v>306</v>
      </c>
      <c r="P307" s="3" t="s">
        <v>610</v>
      </c>
      <c r="Q307" s="3" t="s">
        <v>306</v>
      </c>
      <c r="R307" s="3" t="s">
        <v>610</v>
      </c>
      <c r="S307" s="3" t="s">
        <v>306</v>
      </c>
      <c r="T307" s="3" t="s">
        <v>16</v>
      </c>
    </row>
    <row r="308" spans="1:20" ht="30" customHeight="1" x14ac:dyDescent="0.25">
      <c r="A308" s="1">
        <v>476</v>
      </c>
      <c r="B308" s="1" t="s">
        <v>166</v>
      </c>
      <c r="C308" s="1" t="s">
        <v>611</v>
      </c>
      <c r="D308" s="1" t="s">
        <v>612</v>
      </c>
      <c r="E308" s="18" t="s">
        <v>613</v>
      </c>
      <c r="F308" s="1" t="s">
        <v>614</v>
      </c>
      <c r="G308" s="1" t="s">
        <v>615</v>
      </c>
      <c r="H308" s="12">
        <v>5700000</v>
      </c>
      <c r="I308" s="1">
        <v>1</v>
      </c>
      <c r="J308" s="1" t="s">
        <v>632</v>
      </c>
      <c r="K308" s="1">
        <v>1</v>
      </c>
      <c r="L308" s="1" t="s">
        <v>632</v>
      </c>
      <c r="M308" s="1">
        <v>1</v>
      </c>
      <c r="N308" s="1" t="s">
        <v>632</v>
      </c>
      <c r="O308" s="1">
        <v>1</v>
      </c>
      <c r="P308" s="1" t="s">
        <v>632</v>
      </c>
      <c r="Q308" s="1">
        <v>1</v>
      </c>
      <c r="R308" s="1" t="s">
        <v>632</v>
      </c>
      <c r="S308" s="1">
        <v>3</v>
      </c>
      <c r="T308" s="1" t="s">
        <v>16</v>
      </c>
    </row>
    <row r="309" spans="1:20" ht="30" customHeight="1" x14ac:dyDescent="0.25">
      <c r="A309" s="1">
        <v>478</v>
      </c>
      <c r="B309" s="1" t="s">
        <v>616</v>
      </c>
      <c r="C309" s="1" t="s">
        <v>617</v>
      </c>
      <c r="D309" s="1" t="s">
        <v>618</v>
      </c>
      <c r="E309" s="20" t="s">
        <v>619</v>
      </c>
      <c r="F309" s="1" t="s">
        <v>620</v>
      </c>
      <c r="G309" s="1" t="s">
        <v>621</v>
      </c>
      <c r="H309" s="19">
        <v>3000000</v>
      </c>
      <c r="I309" s="1">
        <v>1</v>
      </c>
      <c r="J309" s="1" t="s">
        <v>632</v>
      </c>
      <c r="K309" s="1">
        <v>1</v>
      </c>
      <c r="L309" s="1" t="s">
        <v>632</v>
      </c>
      <c r="M309" s="1">
        <v>1</v>
      </c>
      <c r="N309" s="1" t="s">
        <v>632</v>
      </c>
      <c r="O309" s="1">
        <v>1</v>
      </c>
      <c r="P309" s="1" t="s">
        <v>632</v>
      </c>
      <c r="Q309" s="1">
        <v>1</v>
      </c>
      <c r="R309" s="1" t="s">
        <v>632</v>
      </c>
      <c r="S309" s="1">
        <v>1</v>
      </c>
      <c r="T309" s="1" t="s">
        <v>16</v>
      </c>
    </row>
    <row r="310" spans="1:20" ht="30" customHeight="1" x14ac:dyDescent="0.25">
      <c r="A310" s="1">
        <v>480</v>
      </c>
      <c r="B310" s="1" t="s">
        <v>622</v>
      </c>
      <c r="C310" s="1" t="s">
        <v>623</v>
      </c>
      <c r="D310" s="1" t="s">
        <v>624</v>
      </c>
      <c r="E310" s="20" t="s">
        <v>625</v>
      </c>
      <c r="F310" s="1" t="s">
        <v>626</v>
      </c>
      <c r="G310" s="1" t="s">
        <v>627</v>
      </c>
      <c r="H310" s="19">
        <v>6500000</v>
      </c>
      <c r="I310" s="1">
        <v>1</v>
      </c>
      <c r="J310" s="1" t="s">
        <v>632</v>
      </c>
      <c r="K310" s="1">
        <v>1</v>
      </c>
      <c r="L310" s="1" t="s">
        <v>632</v>
      </c>
      <c r="M310" s="1">
        <v>1</v>
      </c>
      <c r="N310" s="1" t="s">
        <v>632</v>
      </c>
      <c r="O310" s="1">
        <v>1</v>
      </c>
      <c r="P310" s="1" t="s">
        <v>632</v>
      </c>
      <c r="Q310" s="1">
        <v>1</v>
      </c>
      <c r="R310" s="1" t="s">
        <v>632</v>
      </c>
      <c r="S310" s="1">
        <v>1</v>
      </c>
      <c r="T310" s="1" t="s">
        <v>16</v>
      </c>
    </row>
    <row r="311" spans="1:20" ht="30" customHeight="1" x14ac:dyDescent="0.25">
      <c r="A311" s="1">
        <v>482</v>
      </c>
      <c r="B311" s="1" t="s">
        <v>30</v>
      </c>
      <c r="C311" s="1" t="s">
        <v>31</v>
      </c>
      <c r="D311" s="1" t="s">
        <v>628</v>
      </c>
      <c r="E311" s="20" t="s">
        <v>629</v>
      </c>
      <c r="F311" s="19" t="s">
        <v>630</v>
      </c>
      <c r="G311" s="1" t="s">
        <v>631</v>
      </c>
      <c r="H311" s="19">
        <v>1350000</v>
      </c>
      <c r="I311" s="1">
        <v>1</v>
      </c>
      <c r="J311" s="1" t="s">
        <v>632</v>
      </c>
      <c r="K311" s="1">
        <v>1</v>
      </c>
      <c r="L311" s="1" t="s">
        <v>632</v>
      </c>
      <c r="M311" s="1">
        <v>1</v>
      </c>
      <c r="N311" s="1" t="s">
        <v>632</v>
      </c>
      <c r="O311" s="1">
        <v>1</v>
      </c>
      <c r="P311" s="1" t="s">
        <v>632</v>
      </c>
      <c r="Q311" s="1">
        <v>1</v>
      </c>
      <c r="R311" s="1" t="s">
        <v>632</v>
      </c>
      <c r="S311" s="1">
        <v>1</v>
      </c>
      <c r="T311" s="1" t="s">
        <v>16</v>
      </c>
    </row>
    <row r="312" spans="1:20" ht="30" customHeight="1" x14ac:dyDescent="0.25">
      <c r="A312" s="1">
        <v>484</v>
      </c>
      <c r="B312" s="1" t="s">
        <v>172</v>
      </c>
      <c r="C312" s="1" t="s">
        <v>180</v>
      </c>
      <c r="D312" s="1" t="s">
        <v>181</v>
      </c>
      <c r="E312" s="18" t="s">
        <v>182</v>
      </c>
      <c r="F312" s="1" t="s">
        <v>633</v>
      </c>
      <c r="G312" s="1" t="s">
        <v>306</v>
      </c>
      <c r="H312" s="1">
        <v>497500</v>
      </c>
      <c r="I312" s="1">
        <v>7</v>
      </c>
      <c r="J312" s="1" t="s">
        <v>710</v>
      </c>
      <c r="K312" s="1" t="s">
        <v>306</v>
      </c>
      <c r="L312" s="1" t="s">
        <v>710</v>
      </c>
      <c r="M312" s="1" t="s">
        <v>306</v>
      </c>
      <c r="N312" s="1" t="s">
        <v>710</v>
      </c>
      <c r="O312" s="1" t="s">
        <v>306</v>
      </c>
      <c r="P312" s="1" t="s">
        <v>710</v>
      </c>
      <c r="Q312" s="1" t="s">
        <v>306</v>
      </c>
      <c r="R312" s="1" t="s">
        <v>710</v>
      </c>
      <c r="S312" s="1" t="s">
        <v>306</v>
      </c>
      <c r="T312" s="1" t="s">
        <v>16</v>
      </c>
    </row>
    <row r="313" spans="1:20" ht="30" customHeight="1" x14ac:dyDescent="0.25">
      <c r="A313" s="1">
        <v>486</v>
      </c>
      <c r="B313" s="1" t="s">
        <v>172</v>
      </c>
      <c r="C313" s="1" t="s">
        <v>180</v>
      </c>
      <c r="D313" s="2" t="s">
        <v>132</v>
      </c>
      <c r="E313" s="18" t="s">
        <v>133</v>
      </c>
      <c r="F313" s="1" t="s">
        <v>634</v>
      </c>
      <c r="G313" s="1" t="s">
        <v>306</v>
      </c>
      <c r="H313" s="1">
        <v>39800</v>
      </c>
      <c r="I313" s="1">
        <v>2</v>
      </c>
      <c r="J313" s="1" t="s">
        <v>710</v>
      </c>
      <c r="K313" s="1" t="s">
        <v>306</v>
      </c>
      <c r="L313" s="1" t="s">
        <v>710</v>
      </c>
      <c r="M313" s="1" t="s">
        <v>306</v>
      </c>
      <c r="N313" s="1" t="s">
        <v>710</v>
      </c>
      <c r="O313" s="1" t="s">
        <v>306</v>
      </c>
      <c r="P313" s="1" t="s">
        <v>710</v>
      </c>
      <c r="Q313" s="1" t="s">
        <v>306</v>
      </c>
      <c r="R313" s="1" t="s">
        <v>710</v>
      </c>
      <c r="S313" s="1" t="s">
        <v>306</v>
      </c>
      <c r="T313" s="1" t="s">
        <v>16</v>
      </c>
    </row>
    <row r="314" spans="1:20" ht="30" customHeight="1" x14ac:dyDescent="0.25">
      <c r="A314" s="1">
        <v>488</v>
      </c>
      <c r="B314" s="1" t="s">
        <v>172</v>
      </c>
      <c r="C314" s="1" t="s">
        <v>180</v>
      </c>
      <c r="D314" s="1" t="s">
        <v>635</v>
      </c>
      <c r="E314" s="20" t="s">
        <v>176</v>
      </c>
      <c r="F314" s="1" t="s">
        <v>636</v>
      </c>
      <c r="G314" s="1" t="s">
        <v>306</v>
      </c>
      <c r="H314" s="1">
        <v>39800</v>
      </c>
      <c r="I314" s="1">
        <v>7</v>
      </c>
      <c r="J314" s="1" t="s">
        <v>710</v>
      </c>
      <c r="K314" s="1" t="s">
        <v>306</v>
      </c>
      <c r="L314" s="1" t="s">
        <v>710</v>
      </c>
      <c r="M314" s="1" t="s">
        <v>306</v>
      </c>
      <c r="N314" s="1" t="s">
        <v>710</v>
      </c>
      <c r="O314" s="1" t="s">
        <v>306</v>
      </c>
      <c r="P314" s="1" t="s">
        <v>710</v>
      </c>
      <c r="Q314" s="1" t="s">
        <v>306</v>
      </c>
      <c r="R314" s="1" t="s">
        <v>710</v>
      </c>
      <c r="S314" s="1" t="s">
        <v>306</v>
      </c>
      <c r="T314" s="1" t="s">
        <v>16</v>
      </c>
    </row>
    <row r="315" spans="1:20" ht="30" customHeight="1" x14ac:dyDescent="0.25">
      <c r="A315" s="1">
        <v>490</v>
      </c>
      <c r="B315" s="1" t="s">
        <v>172</v>
      </c>
      <c r="C315" s="1" t="s">
        <v>180</v>
      </c>
      <c r="D315" s="1" t="s">
        <v>635</v>
      </c>
      <c r="E315" s="20" t="s">
        <v>176</v>
      </c>
      <c r="F315" s="1" t="s">
        <v>637</v>
      </c>
      <c r="G315" s="1" t="s">
        <v>306</v>
      </c>
      <c r="H315" s="1">
        <v>20895</v>
      </c>
      <c r="I315" s="1">
        <v>3</v>
      </c>
      <c r="J315" s="1" t="s">
        <v>710</v>
      </c>
      <c r="K315" s="1" t="s">
        <v>306</v>
      </c>
      <c r="L315" s="1" t="s">
        <v>710</v>
      </c>
      <c r="M315" s="1" t="s">
        <v>306</v>
      </c>
      <c r="N315" s="1" t="s">
        <v>710</v>
      </c>
      <c r="O315" s="1" t="s">
        <v>306</v>
      </c>
      <c r="P315" s="1" t="s">
        <v>710</v>
      </c>
      <c r="Q315" s="1" t="s">
        <v>306</v>
      </c>
      <c r="R315" s="1" t="s">
        <v>710</v>
      </c>
      <c r="S315" s="1" t="s">
        <v>306</v>
      </c>
      <c r="T315" s="1" t="s">
        <v>16</v>
      </c>
    </row>
    <row r="316" spans="1:20" ht="30" customHeight="1" x14ac:dyDescent="0.25">
      <c r="A316" s="1">
        <v>492</v>
      </c>
      <c r="B316" s="1" t="s">
        <v>172</v>
      </c>
      <c r="C316" s="1" t="s">
        <v>180</v>
      </c>
      <c r="D316" s="1" t="s">
        <v>220</v>
      </c>
      <c r="E316" s="20" t="s">
        <v>221</v>
      </c>
      <c r="F316" s="1" t="s">
        <v>638</v>
      </c>
      <c r="G316" s="1" t="s">
        <v>306</v>
      </c>
      <c r="H316" s="1">
        <v>76615</v>
      </c>
      <c r="I316" s="1">
        <v>2</v>
      </c>
      <c r="J316" s="1" t="s">
        <v>710</v>
      </c>
      <c r="K316" s="1" t="s">
        <v>306</v>
      </c>
      <c r="L316" s="1" t="s">
        <v>710</v>
      </c>
      <c r="M316" s="1" t="s">
        <v>306</v>
      </c>
      <c r="N316" s="1" t="s">
        <v>710</v>
      </c>
      <c r="O316" s="1" t="s">
        <v>306</v>
      </c>
      <c r="P316" s="1" t="s">
        <v>710</v>
      </c>
      <c r="Q316" s="1" t="s">
        <v>306</v>
      </c>
      <c r="R316" s="1" t="s">
        <v>710</v>
      </c>
      <c r="S316" s="1" t="s">
        <v>306</v>
      </c>
      <c r="T316" s="1" t="s">
        <v>16</v>
      </c>
    </row>
    <row r="317" spans="1:20" ht="30" customHeight="1" x14ac:dyDescent="0.25">
      <c r="A317" s="1">
        <v>494</v>
      </c>
      <c r="B317" s="1" t="s">
        <v>172</v>
      </c>
      <c r="C317" s="1" t="s">
        <v>180</v>
      </c>
      <c r="D317" s="1" t="s">
        <v>220</v>
      </c>
      <c r="E317" s="20" t="s">
        <v>221</v>
      </c>
      <c r="F317" s="1" t="s">
        <v>639</v>
      </c>
      <c r="G317" s="1" t="s">
        <v>306</v>
      </c>
      <c r="H317" s="1">
        <v>67411.25</v>
      </c>
      <c r="I317" s="1">
        <v>4</v>
      </c>
      <c r="J317" s="1" t="s">
        <v>710</v>
      </c>
      <c r="K317" s="1" t="s">
        <v>306</v>
      </c>
      <c r="L317" s="1" t="s">
        <v>710</v>
      </c>
      <c r="M317" s="1" t="s">
        <v>306</v>
      </c>
      <c r="N317" s="1" t="s">
        <v>710</v>
      </c>
      <c r="O317" s="1" t="s">
        <v>306</v>
      </c>
      <c r="P317" s="1" t="s">
        <v>710</v>
      </c>
      <c r="Q317" s="1" t="s">
        <v>306</v>
      </c>
      <c r="R317" s="1" t="s">
        <v>710</v>
      </c>
      <c r="S317" s="1" t="s">
        <v>306</v>
      </c>
      <c r="T317" s="1" t="s">
        <v>16</v>
      </c>
    </row>
    <row r="318" spans="1:20" ht="30" customHeight="1" x14ac:dyDescent="0.25">
      <c r="A318" s="1">
        <v>496</v>
      </c>
      <c r="B318" s="1" t="s">
        <v>172</v>
      </c>
      <c r="C318" s="1" t="s">
        <v>180</v>
      </c>
      <c r="D318" s="1" t="s">
        <v>220</v>
      </c>
      <c r="E318" s="20" t="s">
        <v>221</v>
      </c>
      <c r="F318" s="1" t="s">
        <v>640</v>
      </c>
      <c r="G318" s="1" t="s">
        <v>306</v>
      </c>
      <c r="H318" s="1">
        <v>49750</v>
      </c>
      <c r="I318" s="1">
        <v>1</v>
      </c>
      <c r="J318" s="1" t="s">
        <v>710</v>
      </c>
      <c r="K318" s="1" t="s">
        <v>306</v>
      </c>
      <c r="L318" s="1" t="s">
        <v>710</v>
      </c>
      <c r="M318" s="1" t="s">
        <v>306</v>
      </c>
      <c r="N318" s="1" t="s">
        <v>710</v>
      </c>
      <c r="O318" s="1" t="s">
        <v>306</v>
      </c>
      <c r="P318" s="1" t="s">
        <v>710</v>
      </c>
      <c r="Q318" s="1" t="s">
        <v>306</v>
      </c>
      <c r="R318" s="1" t="s">
        <v>710</v>
      </c>
      <c r="S318" s="1" t="s">
        <v>306</v>
      </c>
      <c r="T318" s="1" t="s">
        <v>16</v>
      </c>
    </row>
    <row r="319" spans="1:20" ht="30" customHeight="1" x14ac:dyDescent="0.25">
      <c r="A319" s="1">
        <v>498</v>
      </c>
      <c r="B319" s="1" t="s">
        <v>172</v>
      </c>
      <c r="C319" s="1" t="s">
        <v>180</v>
      </c>
      <c r="D319" s="1" t="s">
        <v>641</v>
      </c>
      <c r="E319" s="20" t="s">
        <v>642</v>
      </c>
      <c r="F319" s="1" t="s">
        <v>643</v>
      </c>
      <c r="G319" s="1" t="s">
        <v>306</v>
      </c>
      <c r="H319" s="1">
        <v>248750</v>
      </c>
      <c r="I319" s="1">
        <v>1</v>
      </c>
      <c r="J319" s="1" t="s">
        <v>710</v>
      </c>
      <c r="K319" s="1" t="s">
        <v>306</v>
      </c>
      <c r="L319" s="1" t="s">
        <v>710</v>
      </c>
      <c r="M319" s="1" t="s">
        <v>306</v>
      </c>
      <c r="N319" s="1" t="s">
        <v>710</v>
      </c>
      <c r="O319" s="1" t="s">
        <v>306</v>
      </c>
      <c r="P319" s="1" t="s">
        <v>710</v>
      </c>
      <c r="Q319" s="1" t="s">
        <v>306</v>
      </c>
      <c r="R319" s="1" t="s">
        <v>710</v>
      </c>
      <c r="S319" s="1" t="s">
        <v>306</v>
      </c>
      <c r="T319" s="1" t="s">
        <v>16</v>
      </c>
    </row>
    <row r="320" spans="1:20" ht="30" customHeight="1" x14ac:dyDescent="0.25">
      <c r="A320" s="1">
        <v>500</v>
      </c>
      <c r="B320" s="1" t="s">
        <v>172</v>
      </c>
      <c r="C320" s="1" t="s">
        <v>180</v>
      </c>
      <c r="D320" s="1" t="s">
        <v>644</v>
      </c>
      <c r="E320" s="20" t="s">
        <v>645</v>
      </c>
      <c r="F320" s="1" t="s">
        <v>646</v>
      </c>
      <c r="G320" s="1" t="s">
        <v>306</v>
      </c>
      <c r="H320" s="1">
        <v>79600</v>
      </c>
      <c r="I320" s="1">
        <v>4</v>
      </c>
      <c r="J320" s="1" t="s">
        <v>710</v>
      </c>
      <c r="K320" s="1" t="s">
        <v>306</v>
      </c>
      <c r="L320" s="1" t="s">
        <v>710</v>
      </c>
      <c r="M320" s="1" t="s">
        <v>306</v>
      </c>
      <c r="N320" s="1" t="s">
        <v>710</v>
      </c>
      <c r="O320" s="1" t="s">
        <v>306</v>
      </c>
      <c r="P320" s="1" t="s">
        <v>710</v>
      </c>
      <c r="Q320" s="1" t="s">
        <v>306</v>
      </c>
      <c r="R320" s="1" t="s">
        <v>710</v>
      </c>
      <c r="S320" s="1" t="s">
        <v>306</v>
      </c>
      <c r="T320" s="1" t="s">
        <v>16</v>
      </c>
    </row>
    <row r="321" spans="1:20" ht="30" customHeight="1" x14ac:dyDescent="0.25">
      <c r="A321" s="1">
        <v>502</v>
      </c>
      <c r="B321" s="1" t="s">
        <v>172</v>
      </c>
      <c r="C321" s="1" t="s">
        <v>180</v>
      </c>
      <c r="D321" s="1" t="s">
        <v>647</v>
      </c>
      <c r="E321" s="20" t="s">
        <v>335</v>
      </c>
      <c r="F321" s="1" t="s">
        <v>648</v>
      </c>
      <c r="G321" s="1" t="s">
        <v>306</v>
      </c>
      <c r="H321" s="1">
        <v>44775</v>
      </c>
      <c r="I321" s="1">
        <v>1</v>
      </c>
      <c r="J321" s="1" t="s">
        <v>710</v>
      </c>
      <c r="K321" s="1" t="s">
        <v>306</v>
      </c>
      <c r="L321" s="1" t="s">
        <v>710</v>
      </c>
      <c r="M321" s="1" t="s">
        <v>306</v>
      </c>
      <c r="N321" s="1" t="s">
        <v>710</v>
      </c>
      <c r="O321" s="1" t="s">
        <v>306</v>
      </c>
      <c r="P321" s="1" t="s">
        <v>710</v>
      </c>
      <c r="Q321" s="1" t="s">
        <v>306</v>
      </c>
      <c r="R321" s="1" t="s">
        <v>710</v>
      </c>
      <c r="S321" s="1" t="s">
        <v>306</v>
      </c>
      <c r="T321" s="1" t="s">
        <v>16</v>
      </c>
    </row>
    <row r="322" spans="1:20" ht="30" customHeight="1" x14ac:dyDescent="0.25">
      <c r="A322" s="1">
        <v>504</v>
      </c>
      <c r="B322" s="1" t="s">
        <v>172</v>
      </c>
      <c r="C322" s="1" t="s">
        <v>180</v>
      </c>
      <c r="D322" s="1" t="s">
        <v>649</v>
      </c>
      <c r="E322" s="20" t="s">
        <v>335</v>
      </c>
      <c r="F322" s="1" t="s">
        <v>650</v>
      </c>
      <c r="G322" s="1" t="s">
        <v>306</v>
      </c>
      <c r="H322" s="1">
        <v>44775</v>
      </c>
      <c r="I322" s="1">
        <v>1</v>
      </c>
      <c r="J322" s="1" t="s">
        <v>710</v>
      </c>
      <c r="K322" s="1" t="s">
        <v>306</v>
      </c>
      <c r="L322" s="1" t="s">
        <v>710</v>
      </c>
      <c r="M322" s="1" t="s">
        <v>306</v>
      </c>
      <c r="N322" s="1" t="s">
        <v>710</v>
      </c>
      <c r="O322" s="1" t="s">
        <v>306</v>
      </c>
      <c r="P322" s="1" t="s">
        <v>710</v>
      </c>
      <c r="Q322" s="1" t="s">
        <v>306</v>
      </c>
      <c r="R322" s="1" t="s">
        <v>710</v>
      </c>
      <c r="S322" s="1" t="s">
        <v>306</v>
      </c>
      <c r="T322" s="1" t="s">
        <v>16</v>
      </c>
    </row>
    <row r="323" spans="1:20" ht="30" customHeight="1" x14ac:dyDescent="0.25">
      <c r="A323" s="1">
        <v>506</v>
      </c>
      <c r="B323" s="1" t="s">
        <v>172</v>
      </c>
      <c r="C323" s="1" t="s">
        <v>180</v>
      </c>
      <c r="D323" s="1" t="s">
        <v>651</v>
      </c>
      <c r="E323" s="20" t="s">
        <v>335</v>
      </c>
      <c r="F323" s="1" t="s">
        <v>652</v>
      </c>
      <c r="G323" s="1" t="s">
        <v>306</v>
      </c>
      <c r="H323" s="1">
        <v>44775</v>
      </c>
      <c r="I323" s="1">
        <v>1</v>
      </c>
      <c r="J323" s="1" t="s">
        <v>710</v>
      </c>
      <c r="K323" s="1" t="s">
        <v>306</v>
      </c>
      <c r="L323" s="1" t="s">
        <v>710</v>
      </c>
      <c r="M323" s="1" t="s">
        <v>306</v>
      </c>
      <c r="N323" s="1" t="s">
        <v>710</v>
      </c>
      <c r="O323" s="1" t="s">
        <v>306</v>
      </c>
      <c r="P323" s="1" t="s">
        <v>710</v>
      </c>
      <c r="Q323" s="1" t="s">
        <v>306</v>
      </c>
      <c r="R323" s="1" t="s">
        <v>710</v>
      </c>
      <c r="S323" s="1" t="s">
        <v>306</v>
      </c>
      <c r="T323" s="1" t="s">
        <v>16</v>
      </c>
    </row>
    <row r="324" spans="1:20" ht="30" customHeight="1" x14ac:dyDescent="0.25">
      <c r="A324" s="1">
        <v>508</v>
      </c>
      <c r="B324" s="1" t="s">
        <v>172</v>
      </c>
      <c r="C324" s="1" t="s">
        <v>180</v>
      </c>
      <c r="D324" s="1" t="s">
        <v>653</v>
      </c>
      <c r="E324" s="20" t="s">
        <v>335</v>
      </c>
      <c r="F324" s="1" t="s">
        <v>654</v>
      </c>
      <c r="G324" s="1" t="s">
        <v>306</v>
      </c>
      <c r="H324" s="1">
        <v>44775</v>
      </c>
      <c r="I324" s="1">
        <v>1</v>
      </c>
      <c r="J324" s="1" t="s">
        <v>710</v>
      </c>
      <c r="K324" s="1" t="s">
        <v>306</v>
      </c>
      <c r="L324" s="1" t="s">
        <v>710</v>
      </c>
      <c r="M324" s="1" t="s">
        <v>306</v>
      </c>
      <c r="N324" s="1" t="s">
        <v>710</v>
      </c>
      <c r="O324" s="1" t="s">
        <v>306</v>
      </c>
      <c r="P324" s="1" t="s">
        <v>710</v>
      </c>
      <c r="Q324" s="1" t="s">
        <v>306</v>
      </c>
      <c r="R324" s="1" t="s">
        <v>710</v>
      </c>
      <c r="S324" s="1" t="s">
        <v>306</v>
      </c>
      <c r="T324" s="1" t="s">
        <v>16</v>
      </c>
    </row>
    <row r="325" spans="1:20" ht="30" customHeight="1" x14ac:dyDescent="0.25">
      <c r="A325" s="1">
        <v>510</v>
      </c>
      <c r="B325" s="1" t="s">
        <v>172</v>
      </c>
      <c r="C325" s="1" t="s">
        <v>180</v>
      </c>
      <c r="D325" s="1" t="s">
        <v>655</v>
      </c>
      <c r="E325" s="20" t="s">
        <v>335</v>
      </c>
      <c r="F325" s="1" t="s">
        <v>656</v>
      </c>
      <c r="G325" s="1" t="s">
        <v>306</v>
      </c>
      <c r="H325" s="1">
        <v>49750</v>
      </c>
      <c r="I325" s="1">
        <v>1</v>
      </c>
      <c r="J325" s="1" t="s">
        <v>710</v>
      </c>
      <c r="K325" s="1" t="s">
        <v>306</v>
      </c>
      <c r="L325" s="1" t="s">
        <v>710</v>
      </c>
      <c r="M325" s="1" t="s">
        <v>306</v>
      </c>
      <c r="N325" s="1" t="s">
        <v>710</v>
      </c>
      <c r="O325" s="1" t="s">
        <v>306</v>
      </c>
      <c r="P325" s="1" t="s">
        <v>710</v>
      </c>
      <c r="Q325" s="1" t="s">
        <v>306</v>
      </c>
      <c r="R325" s="1" t="s">
        <v>710</v>
      </c>
      <c r="S325" s="1" t="s">
        <v>306</v>
      </c>
      <c r="T325" s="1" t="s">
        <v>16</v>
      </c>
    </row>
    <row r="326" spans="1:20" ht="30" customHeight="1" x14ac:dyDescent="0.25">
      <c r="A326" s="1">
        <v>512</v>
      </c>
      <c r="B326" s="1" t="s">
        <v>172</v>
      </c>
      <c r="C326" s="1" t="s">
        <v>180</v>
      </c>
      <c r="D326" s="1" t="s">
        <v>657</v>
      </c>
      <c r="E326" s="18" t="s">
        <v>335</v>
      </c>
      <c r="F326" s="1" t="s">
        <v>656</v>
      </c>
      <c r="G326" s="1" t="s">
        <v>306</v>
      </c>
      <c r="H326" s="1">
        <v>74624</v>
      </c>
      <c r="I326" s="1">
        <v>1</v>
      </c>
      <c r="J326" s="1" t="s">
        <v>710</v>
      </c>
      <c r="K326" s="1" t="s">
        <v>306</v>
      </c>
      <c r="L326" s="1" t="s">
        <v>710</v>
      </c>
      <c r="M326" s="1" t="s">
        <v>306</v>
      </c>
      <c r="N326" s="1" t="s">
        <v>710</v>
      </c>
      <c r="O326" s="1" t="s">
        <v>306</v>
      </c>
      <c r="P326" s="1" t="s">
        <v>710</v>
      </c>
      <c r="Q326" s="1" t="s">
        <v>306</v>
      </c>
      <c r="R326" s="1" t="s">
        <v>710</v>
      </c>
      <c r="S326" s="1" t="s">
        <v>306</v>
      </c>
      <c r="T326" s="1" t="s">
        <v>16</v>
      </c>
    </row>
    <row r="327" spans="1:20" ht="30" customHeight="1" x14ac:dyDescent="0.25">
      <c r="A327" s="1">
        <v>514</v>
      </c>
      <c r="B327" s="1" t="s">
        <v>172</v>
      </c>
      <c r="C327" s="1" t="s">
        <v>180</v>
      </c>
      <c r="D327" s="1" t="s">
        <v>181</v>
      </c>
      <c r="E327" s="18" t="s">
        <v>182</v>
      </c>
      <c r="F327" s="1" t="s">
        <v>658</v>
      </c>
      <c r="G327" s="1" t="s">
        <v>306</v>
      </c>
      <c r="H327" s="12">
        <v>350000</v>
      </c>
      <c r="I327" s="1">
        <v>3</v>
      </c>
      <c r="J327" s="1" t="s">
        <v>710</v>
      </c>
      <c r="K327" s="1" t="s">
        <v>306</v>
      </c>
      <c r="L327" s="1" t="s">
        <v>710</v>
      </c>
      <c r="M327" s="1" t="s">
        <v>306</v>
      </c>
      <c r="N327" s="1" t="s">
        <v>710</v>
      </c>
      <c r="O327" s="1" t="s">
        <v>306</v>
      </c>
      <c r="P327" s="1" t="s">
        <v>710</v>
      </c>
      <c r="Q327" s="1" t="s">
        <v>306</v>
      </c>
      <c r="R327" s="1" t="s">
        <v>710</v>
      </c>
      <c r="S327" s="1" t="s">
        <v>306</v>
      </c>
      <c r="T327" s="1" t="s">
        <v>16</v>
      </c>
    </row>
    <row r="328" spans="1:20" ht="30" customHeight="1" x14ac:dyDescent="0.25">
      <c r="A328" s="1">
        <v>516</v>
      </c>
      <c r="B328" s="1" t="s">
        <v>172</v>
      </c>
      <c r="C328" s="1" t="s">
        <v>180</v>
      </c>
      <c r="D328" s="1" t="s">
        <v>181</v>
      </c>
      <c r="E328" s="18" t="s">
        <v>182</v>
      </c>
      <c r="F328" s="1" t="s">
        <v>658</v>
      </c>
      <c r="G328" s="1" t="s">
        <v>306</v>
      </c>
      <c r="H328" s="12">
        <v>450000</v>
      </c>
      <c r="I328" s="1">
        <v>1</v>
      </c>
      <c r="J328" s="1" t="s">
        <v>710</v>
      </c>
      <c r="K328" s="1" t="s">
        <v>306</v>
      </c>
      <c r="L328" s="1" t="s">
        <v>710</v>
      </c>
      <c r="M328" s="1" t="s">
        <v>306</v>
      </c>
      <c r="N328" s="1" t="s">
        <v>710</v>
      </c>
      <c r="O328" s="1" t="s">
        <v>306</v>
      </c>
      <c r="P328" s="1" t="s">
        <v>710</v>
      </c>
      <c r="Q328" s="1" t="s">
        <v>306</v>
      </c>
      <c r="R328" s="1" t="s">
        <v>710</v>
      </c>
      <c r="S328" s="1" t="s">
        <v>306</v>
      </c>
      <c r="T328" s="1" t="s">
        <v>16</v>
      </c>
    </row>
    <row r="329" spans="1:20" ht="30" customHeight="1" x14ac:dyDescent="0.25">
      <c r="A329" s="1">
        <v>518</v>
      </c>
      <c r="B329" s="1" t="s">
        <v>172</v>
      </c>
      <c r="C329" s="1" t="s">
        <v>180</v>
      </c>
      <c r="D329" s="1" t="s">
        <v>220</v>
      </c>
      <c r="E329" s="20" t="s">
        <v>221</v>
      </c>
      <c r="F329" s="1" t="s">
        <v>658</v>
      </c>
      <c r="G329" s="1" t="s">
        <v>306</v>
      </c>
      <c r="H329" s="12">
        <v>40000</v>
      </c>
      <c r="I329" s="1">
        <v>12</v>
      </c>
      <c r="J329" s="1" t="s">
        <v>710</v>
      </c>
      <c r="K329" s="1" t="s">
        <v>306</v>
      </c>
      <c r="L329" s="1" t="s">
        <v>710</v>
      </c>
      <c r="M329" s="1" t="s">
        <v>306</v>
      </c>
      <c r="N329" s="1" t="s">
        <v>710</v>
      </c>
      <c r="O329" s="1" t="s">
        <v>306</v>
      </c>
      <c r="P329" s="1" t="s">
        <v>710</v>
      </c>
      <c r="Q329" s="1" t="s">
        <v>306</v>
      </c>
      <c r="R329" s="1" t="s">
        <v>710</v>
      </c>
      <c r="S329" s="1" t="s">
        <v>306</v>
      </c>
      <c r="T329" s="1" t="s">
        <v>16</v>
      </c>
    </row>
    <row r="330" spans="1:20" ht="30" customHeight="1" x14ac:dyDescent="0.25">
      <c r="A330" s="1">
        <v>520</v>
      </c>
      <c r="B330" s="1" t="s">
        <v>172</v>
      </c>
      <c r="C330" s="1" t="s">
        <v>180</v>
      </c>
      <c r="D330" s="1" t="s">
        <v>220</v>
      </c>
      <c r="E330" s="20" t="s">
        <v>221</v>
      </c>
      <c r="F330" s="1" t="s">
        <v>658</v>
      </c>
      <c r="G330" s="1" t="s">
        <v>306</v>
      </c>
      <c r="H330" s="12">
        <v>45400</v>
      </c>
      <c r="I330" s="1">
        <v>1</v>
      </c>
      <c r="J330" s="1" t="s">
        <v>710</v>
      </c>
      <c r="K330" s="1" t="s">
        <v>306</v>
      </c>
      <c r="L330" s="1" t="s">
        <v>710</v>
      </c>
      <c r="M330" s="1" t="s">
        <v>306</v>
      </c>
      <c r="N330" s="1" t="s">
        <v>710</v>
      </c>
      <c r="O330" s="1" t="s">
        <v>306</v>
      </c>
      <c r="P330" s="1" t="s">
        <v>710</v>
      </c>
      <c r="Q330" s="1" t="s">
        <v>306</v>
      </c>
      <c r="R330" s="1" t="s">
        <v>710</v>
      </c>
      <c r="S330" s="1" t="s">
        <v>306</v>
      </c>
      <c r="T330" s="1" t="s">
        <v>16</v>
      </c>
    </row>
    <row r="331" spans="1:20" ht="30" customHeight="1" x14ac:dyDescent="0.25">
      <c r="A331" s="1">
        <v>522</v>
      </c>
      <c r="B331" s="1" t="s">
        <v>172</v>
      </c>
      <c r="C331" s="1" t="s">
        <v>180</v>
      </c>
      <c r="D331" s="1" t="s">
        <v>220</v>
      </c>
      <c r="E331" s="20" t="s">
        <v>221</v>
      </c>
      <c r="F331" s="1" t="s">
        <v>658</v>
      </c>
      <c r="G331" s="1" t="s">
        <v>306</v>
      </c>
      <c r="H331" s="12">
        <v>77000</v>
      </c>
      <c r="I331" s="1">
        <v>2</v>
      </c>
      <c r="J331" s="1" t="s">
        <v>710</v>
      </c>
      <c r="K331" s="1" t="s">
        <v>306</v>
      </c>
      <c r="L331" s="1" t="s">
        <v>710</v>
      </c>
      <c r="M331" s="1" t="s">
        <v>306</v>
      </c>
      <c r="N331" s="1" t="s">
        <v>710</v>
      </c>
      <c r="O331" s="1" t="s">
        <v>306</v>
      </c>
      <c r="P331" s="1" t="s">
        <v>710</v>
      </c>
      <c r="Q331" s="1" t="s">
        <v>306</v>
      </c>
      <c r="R331" s="1" t="s">
        <v>710</v>
      </c>
      <c r="S331" s="1" t="s">
        <v>306</v>
      </c>
      <c r="T331" s="1" t="s">
        <v>16</v>
      </c>
    </row>
    <row r="332" spans="1:20" ht="30" customHeight="1" x14ac:dyDescent="0.25">
      <c r="A332" s="1">
        <v>524</v>
      </c>
      <c r="B332" s="1" t="s">
        <v>172</v>
      </c>
      <c r="C332" s="1" t="s">
        <v>180</v>
      </c>
      <c r="D332" s="1" t="s">
        <v>659</v>
      </c>
      <c r="E332" s="20" t="s">
        <v>660</v>
      </c>
      <c r="F332" s="1" t="s">
        <v>658</v>
      </c>
      <c r="G332" s="1" t="s">
        <v>306</v>
      </c>
      <c r="H332" s="12">
        <v>2200000</v>
      </c>
      <c r="I332" s="1">
        <v>1</v>
      </c>
      <c r="J332" s="1" t="s">
        <v>710</v>
      </c>
      <c r="K332" s="1" t="s">
        <v>306</v>
      </c>
      <c r="L332" s="1" t="s">
        <v>710</v>
      </c>
      <c r="M332" s="1" t="s">
        <v>306</v>
      </c>
      <c r="N332" s="1" t="s">
        <v>710</v>
      </c>
      <c r="O332" s="1" t="s">
        <v>306</v>
      </c>
      <c r="P332" s="1" t="s">
        <v>710</v>
      </c>
      <c r="Q332" s="1" t="s">
        <v>306</v>
      </c>
      <c r="R332" s="1" t="s">
        <v>710</v>
      </c>
      <c r="S332" s="1" t="s">
        <v>306</v>
      </c>
      <c r="T332" s="1" t="s">
        <v>16</v>
      </c>
    </row>
    <row r="333" spans="1:20" ht="30" customHeight="1" x14ac:dyDescent="0.25">
      <c r="A333" s="1">
        <v>526</v>
      </c>
      <c r="B333" s="1" t="s">
        <v>172</v>
      </c>
      <c r="C333" s="1" t="s">
        <v>180</v>
      </c>
      <c r="D333" s="1" t="s">
        <v>332</v>
      </c>
      <c r="E333" s="20" t="s">
        <v>188</v>
      </c>
      <c r="F333" s="1" t="s">
        <v>658</v>
      </c>
      <c r="G333" s="1" t="s">
        <v>661</v>
      </c>
      <c r="H333" s="12">
        <v>150000</v>
      </c>
      <c r="I333" s="1">
        <v>2</v>
      </c>
      <c r="J333" s="1" t="s">
        <v>710</v>
      </c>
      <c r="K333" s="1" t="s">
        <v>306</v>
      </c>
      <c r="L333" s="1" t="s">
        <v>710</v>
      </c>
      <c r="M333" s="1" t="s">
        <v>306</v>
      </c>
      <c r="N333" s="1" t="s">
        <v>710</v>
      </c>
      <c r="O333" s="1" t="s">
        <v>306</v>
      </c>
      <c r="P333" s="1" t="s">
        <v>710</v>
      </c>
      <c r="Q333" s="1" t="s">
        <v>306</v>
      </c>
      <c r="R333" s="1" t="s">
        <v>710</v>
      </c>
      <c r="S333" s="1" t="s">
        <v>306</v>
      </c>
      <c r="T333" s="1" t="s">
        <v>16</v>
      </c>
    </row>
    <row r="334" spans="1:20" ht="30" customHeight="1" x14ac:dyDescent="0.25">
      <c r="A334" s="1">
        <v>528</v>
      </c>
      <c r="B334" s="1" t="s">
        <v>172</v>
      </c>
      <c r="C334" s="1" t="s">
        <v>180</v>
      </c>
      <c r="D334" s="1" t="s">
        <v>187</v>
      </c>
      <c r="E334" s="20" t="s">
        <v>188</v>
      </c>
      <c r="F334" s="1" t="s">
        <v>658</v>
      </c>
      <c r="G334" s="1" t="s">
        <v>661</v>
      </c>
      <c r="H334" s="12">
        <v>116000</v>
      </c>
      <c r="I334" s="1">
        <v>4</v>
      </c>
      <c r="J334" s="1" t="s">
        <v>710</v>
      </c>
      <c r="K334" s="1" t="s">
        <v>306</v>
      </c>
      <c r="L334" s="1" t="s">
        <v>710</v>
      </c>
      <c r="M334" s="1" t="s">
        <v>306</v>
      </c>
      <c r="N334" s="1" t="s">
        <v>710</v>
      </c>
      <c r="O334" s="1" t="s">
        <v>306</v>
      </c>
      <c r="P334" s="1" t="s">
        <v>710</v>
      </c>
      <c r="Q334" s="1" t="s">
        <v>306</v>
      </c>
      <c r="R334" s="1" t="s">
        <v>710</v>
      </c>
      <c r="S334" s="1" t="s">
        <v>306</v>
      </c>
      <c r="T334" s="1" t="s">
        <v>16</v>
      </c>
    </row>
    <row r="335" spans="1:20" ht="30" customHeight="1" x14ac:dyDescent="0.25">
      <c r="A335" s="1">
        <v>530</v>
      </c>
      <c r="B335" s="1" t="s">
        <v>172</v>
      </c>
      <c r="C335" s="1" t="s">
        <v>180</v>
      </c>
      <c r="D335" s="1" t="s">
        <v>662</v>
      </c>
      <c r="E335" s="20" t="s">
        <v>663</v>
      </c>
      <c r="F335" s="1" t="s">
        <v>664</v>
      </c>
      <c r="G335" s="1" t="s">
        <v>306</v>
      </c>
      <c r="H335" s="12">
        <v>410</v>
      </c>
      <c r="I335" s="1">
        <v>150</v>
      </c>
      <c r="J335" s="1" t="s">
        <v>710</v>
      </c>
      <c r="K335" s="1" t="s">
        <v>306</v>
      </c>
      <c r="L335" s="1" t="s">
        <v>710</v>
      </c>
      <c r="M335" s="1" t="s">
        <v>306</v>
      </c>
      <c r="N335" s="1" t="s">
        <v>710</v>
      </c>
      <c r="O335" s="1" t="s">
        <v>306</v>
      </c>
      <c r="P335" s="1" t="s">
        <v>710</v>
      </c>
      <c r="Q335" s="1" t="s">
        <v>306</v>
      </c>
      <c r="R335" s="1" t="s">
        <v>710</v>
      </c>
      <c r="S335" s="1" t="s">
        <v>306</v>
      </c>
      <c r="T335" s="1" t="s">
        <v>16</v>
      </c>
    </row>
    <row r="336" spans="1:20" ht="30" customHeight="1" x14ac:dyDescent="0.25">
      <c r="A336" s="1">
        <v>532</v>
      </c>
      <c r="B336" s="1" t="s">
        <v>172</v>
      </c>
      <c r="C336" s="1" t="s">
        <v>180</v>
      </c>
      <c r="D336" s="1" t="s">
        <v>662</v>
      </c>
      <c r="E336" s="20" t="s">
        <v>663</v>
      </c>
      <c r="F336" s="1" t="s">
        <v>664</v>
      </c>
      <c r="G336" s="1" t="s">
        <v>306</v>
      </c>
      <c r="H336" s="12">
        <v>1000</v>
      </c>
      <c r="I336" s="1">
        <v>6</v>
      </c>
      <c r="J336" s="1" t="s">
        <v>710</v>
      </c>
      <c r="K336" s="1" t="s">
        <v>306</v>
      </c>
      <c r="L336" s="1" t="s">
        <v>710</v>
      </c>
      <c r="M336" s="1" t="s">
        <v>306</v>
      </c>
      <c r="N336" s="1" t="s">
        <v>710</v>
      </c>
      <c r="O336" s="1" t="s">
        <v>306</v>
      </c>
      <c r="P336" s="1" t="s">
        <v>710</v>
      </c>
      <c r="Q336" s="1" t="s">
        <v>306</v>
      </c>
      <c r="R336" s="1" t="s">
        <v>710</v>
      </c>
      <c r="S336" s="1" t="s">
        <v>306</v>
      </c>
      <c r="T336" s="1" t="s">
        <v>16</v>
      </c>
    </row>
    <row r="337" spans="1:20" ht="30" customHeight="1" x14ac:dyDescent="0.25">
      <c r="A337" s="1">
        <v>534</v>
      </c>
      <c r="B337" s="1" t="s">
        <v>172</v>
      </c>
      <c r="C337" s="1" t="s">
        <v>180</v>
      </c>
      <c r="D337" s="1" t="s">
        <v>665</v>
      </c>
      <c r="E337" s="20" t="s">
        <v>666</v>
      </c>
      <c r="F337" s="1" t="s">
        <v>664</v>
      </c>
      <c r="G337" s="1" t="s">
        <v>667</v>
      </c>
      <c r="H337" s="12">
        <v>250</v>
      </c>
      <c r="I337" s="1">
        <v>2</v>
      </c>
      <c r="J337" s="1" t="s">
        <v>710</v>
      </c>
      <c r="K337" s="1" t="s">
        <v>306</v>
      </c>
      <c r="L337" s="1" t="s">
        <v>710</v>
      </c>
      <c r="M337" s="1" t="s">
        <v>306</v>
      </c>
      <c r="N337" s="1" t="s">
        <v>710</v>
      </c>
      <c r="O337" s="1" t="s">
        <v>306</v>
      </c>
      <c r="P337" s="1" t="s">
        <v>710</v>
      </c>
      <c r="Q337" s="1" t="s">
        <v>306</v>
      </c>
      <c r="R337" s="1" t="s">
        <v>710</v>
      </c>
      <c r="S337" s="1" t="s">
        <v>306</v>
      </c>
      <c r="T337" s="1" t="s">
        <v>16</v>
      </c>
    </row>
    <row r="338" spans="1:20" ht="30" customHeight="1" x14ac:dyDescent="0.25">
      <c r="A338" s="1">
        <v>536</v>
      </c>
      <c r="B338" s="1" t="s">
        <v>172</v>
      </c>
      <c r="C338" s="1" t="s">
        <v>180</v>
      </c>
      <c r="D338" s="1" t="s">
        <v>668</v>
      </c>
      <c r="E338" s="20" t="s">
        <v>184</v>
      </c>
      <c r="F338" s="1" t="s">
        <v>669</v>
      </c>
      <c r="G338" s="1" t="s">
        <v>306</v>
      </c>
      <c r="H338" s="17">
        <v>100000</v>
      </c>
      <c r="I338" s="1">
        <v>1</v>
      </c>
      <c r="J338" s="1" t="s">
        <v>710</v>
      </c>
      <c r="K338" s="1" t="s">
        <v>306</v>
      </c>
      <c r="L338" s="1" t="s">
        <v>710</v>
      </c>
      <c r="M338" s="1" t="s">
        <v>306</v>
      </c>
      <c r="N338" s="1" t="s">
        <v>710</v>
      </c>
      <c r="O338" s="1" t="s">
        <v>306</v>
      </c>
      <c r="P338" s="1" t="s">
        <v>710</v>
      </c>
      <c r="Q338" s="1" t="s">
        <v>306</v>
      </c>
      <c r="R338" s="1" t="s">
        <v>710</v>
      </c>
      <c r="S338" s="1" t="s">
        <v>306</v>
      </c>
      <c r="T338" s="1" t="s">
        <v>16</v>
      </c>
    </row>
    <row r="339" spans="1:20" ht="30" customHeight="1" x14ac:dyDescent="0.25">
      <c r="A339" s="1">
        <v>538</v>
      </c>
      <c r="B339" s="1" t="s">
        <v>172</v>
      </c>
      <c r="C339" s="1" t="s">
        <v>180</v>
      </c>
      <c r="D339" s="59" t="s">
        <v>670</v>
      </c>
      <c r="E339" s="18"/>
      <c r="F339" s="1" t="s">
        <v>671</v>
      </c>
      <c r="G339" s="1" t="s">
        <v>306</v>
      </c>
      <c r="H339" s="70">
        <v>13000</v>
      </c>
      <c r="I339" s="1">
        <v>1</v>
      </c>
      <c r="J339" s="1" t="s">
        <v>710</v>
      </c>
      <c r="K339" s="1" t="s">
        <v>306</v>
      </c>
      <c r="L339" s="1" t="s">
        <v>710</v>
      </c>
      <c r="M339" s="1" t="s">
        <v>306</v>
      </c>
      <c r="N339" s="1" t="s">
        <v>710</v>
      </c>
      <c r="O339" s="1" t="s">
        <v>306</v>
      </c>
      <c r="P339" s="1" t="s">
        <v>710</v>
      </c>
      <c r="Q339" s="1" t="s">
        <v>306</v>
      </c>
      <c r="R339" s="1" t="s">
        <v>710</v>
      </c>
      <c r="S339" s="1" t="s">
        <v>306</v>
      </c>
      <c r="T339" s="1" t="s">
        <v>16</v>
      </c>
    </row>
    <row r="340" spans="1:20" ht="30" customHeight="1" x14ac:dyDescent="0.25">
      <c r="A340" s="1">
        <v>540</v>
      </c>
      <c r="B340" s="1" t="s">
        <v>172</v>
      </c>
      <c r="C340" s="1" t="s">
        <v>180</v>
      </c>
      <c r="D340" s="59" t="s">
        <v>673</v>
      </c>
      <c r="E340" s="20" t="s">
        <v>221</v>
      </c>
      <c r="F340" s="1" t="s">
        <v>674</v>
      </c>
      <c r="G340" s="1" t="s">
        <v>306</v>
      </c>
      <c r="H340" s="70">
        <v>61000</v>
      </c>
      <c r="I340" s="1">
        <v>1</v>
      </c>
      <c r="J340" s="1" t="s">
        <v>710</v>
      </c>
      <c r="K340" s="1" t="s">
        <v>306</v>
      </c>
      <c r="L340" s="1" t="s">
        <v>710</v>
      </c>
      <c r="M340" s="1" t="s">
        <v>306</v>
      </c>
      <c r="N340" s="1" t="s">
        <v>710</v>
      </c>
      <c r="O340" s="1" t="s">
        <v>306</v>
      </c>
      <c r="P340" s="1" t="s">
        <v>710</v>
      </c>
      <c r="Q340" s="1" t="s">
        <v>306</v>
      </c>
      <c r="R340" s="1" t="s">
        <v>710</v>
      </c>
      <c r="S340" s="1" t="s">
        <v>306</v>
      </c>
      <c r="T340" s="1" t="s">
        <v>16</v>
      </c>
    </row>
    <row r="341" spans="1:20" ht="30" customHeight="1" x14ac:dyDescent="0.25">
      <c r="A341" s="1">
        <v>542</v>
      </c>
      <c r="B341" s="1" t="s">
        <v>172</v>
      </c>
      <c r="C341" s="1" t="s">
        <v>180</v>
      </c>
      <c r="D341" s="59" t="s">
        <v>675</v>
      </c>
      <c r="E341" s="20"/>
      <c r="F341" s="1" t="s">
        <v>676</v>
      </c>
      <c r="G341" s="1" t="s">
        <v>306</v>
      </c>
      <c r="H341" s="70">
        <v>8950</v>
      </c>
      <c r="I341" s="1">
        <v>1</v>
      </c>
      <c r="J341" s="1" t="s">
        <v>710</v>
      </c>
      <c r="K341" s="1" t="s">
        <v>306</v>
      </c>
      <c r="L341" s="1" t="s">
        <v>710</v>
      </c>
      <c r="M341" s="1" t="s">
        <v>306</v>
      </c>
      <c r="N341" s="1" t="s">
        <v>710</v>
      </c>
      <c r="O341" s="1" t="s">
        <v>306</v>
      </c>
      <c r="P341" s="1" t="s">
        <v>710</v>
      </c>
      <c r="Q341" s="1" t="s">
        <v>306</v>
      </c>
      <c r="R341" s="1" t="s">
        <v>710</v>
      </c>
      <c r="S341" s="1" t="s">
        <v>306</v>
      </c>
      <c r="T341" s="1" t="s">
        <v>16</v>
      </c>
    </row>
    <row r="342" spans="1:20" ht="30" customHeight="1" x14ac:dyDescent="0.25">
      <c r="A342" s="1">
        <v>544</v>
      </c>
      <c r="B342" s="1" t="s">
        <v>172</v>
      </c>
      <c r="C342" s="1" t="s">
        <v>180</v>
      </c>
      <c r="D342" s="59" t="s">
        <v>677</v>
      </c>
      <c r="E342" s="20" t="s">
        <v>678</v>
      </c>
      <c r="F342" s="1" t="s">
        <v>679</v>
      </c>
      <c r="G342" s="1" t="s">
        <v>306</v>
      </c>
      <c r="H342" s="70">
        <v>19500</v>
      </c>
      <c r="I342" s="1">
        <v>1</v>
      </c>
      <c r="J342" s="1" t="s">
        <v>710</v>
      </c>
      <c r="K342" s="1" t="s">
        <v>306</v>
      </c>
      <c r="L342" s="1" t="s">
        <v>710</v>
      </c>
      <c r="M342" s="1" t="s">
        <v>306</v>
      </c>
      <c r="N342" s="1" t="s">
        <v>710</v>
      </c>
      <c r="O342" s="1" t="s">
        <v>306</v>
      </c>
      <c r="P342" s="1" t="s">
        <v>710</v>
      </c>
      <c r="Q342" s="1" t="s">
        <v>306</v>
      </c>
      <c r="R342" s="1" t="s">
        <v>710</v>
      </c>
      <c r="S342" s="1" t="s">
        <v>306</v>
      </c>
      <c r="T342" s="1" t="s">
        <v>16</v>
      </c>
    </row>
    <row r="343" spans="1:20" ht="30" customHeight="1" x14ac:dyDescent="0.25">
      <c r="A343" s="1">
        <v>546</v>
      </c>
      <c r="B343" s="1" t="s">
        <v>172</v>
      </c>
      <c r="C343" s="1" t="s">
        <v>180</v>
      </c>
      <c r="D343" s="59" t="s">
        <v>680</v>
      </c>
      <c r="E343" s="20" t="s">
        <v>678</v>
      </c>
      <c r="F343" s="1" t="s">
        <v>681</v>
      </c>
      <c r="G343" s="1" t="s">
        <v>306</v>
      </c>
      <c r="H343" s="70">
        <v>17550</v>
      </c>
      <c r="I343" s="1">
        <v>1</v>
      </c>
      <c r="J343" s="1" t="s">
        <v>710</v>
      </c>
      <c r="K343" s="1" t="s">
        <v>306</v>
      </c>
      <c r="L343" s="1" t="s">
        <v>710</v>
      </c>
      <c r="M343" s="1" t="s">
        <v>306</v>
      </c>
      <c r="N343" s="1" t="s">
        <v>710</v>
      </c>
      <c r="O343" s="1" t="s">
        <v>306</v>
      </c>
      <c r="P343" s="1" t="s">
        <v>710</v>
      </c>
      <c r="Q343" s="1" t="s">
        <v>306</v>
      </c>
      <c r="R343" s="1" t="s">
        <v>710</v>
      </c>
      <c r="S343" s="1" t="s">
        <v>306</v>
      </c>
      <c r="T343" s="1" t="s">
        <v>16</v>
      </c>
    </row>
    <row r="344" spans="1:20" ht="30" customHeight="1" x14ac:dyDescent="0.25">
      <c r="A344" s="1">
        <v>548</v>
      </c>
      <c r="B344" s="1" t="s">
        <v>172</v>
      </c>
      <c r="C344" s="1" t="s">
        <v>180</v>
      </c>
      <c r="D344" s="59" t="s">
        <v>682</v>
      </c>
      <c r="E344" s="20" t="s">
        <v>184</v>
      </c>
      <c r="F344" s="1" t="s">
        <v>683</v>
      </c>
      <c r="G344" s="1" t="s">
        <v>306</v>
      </c>
      <c r="H344" s="70">
        <v>160000</v>
      </c>
      <c r="I344" s="1">
        <v>2</v>
      </c>
      <c r="J344" s="1" t="s">
        <v>710</v>
      </c>
      <c r="K344" s="1" t="s">
        <v>306</v>
      </c>
      <c r="L344" s="1" t="s">
        <v>710</v>
      </c>
      <c r="M344" s="1" t="s">
        <v>306</v>
      </c>
      <c r="N344" s="1" t="s">
        <v>710</v>
      </c>
      <c r="O344" s="1" t="s">
        <v>306</v>
      </c>
      <c r="P344" s="1" t="s">
        <v>710</v>
      </c>
      <c r="Q344" s="1" t="s">
        <v>306</v>
      </c>
      <c r="R344" s="1" t="s">
        <v>710</v>
      </c>
      <c r="S344" s="1" t="s">
        <v>306</v>
      </c>
      <c r="T344" s="1" t="s">
        <v>16</v>
      </c>
    </row>
    <row r="345" spans="1:20" ht="30" customHeight="1" x14ac:dyDescent="0.25">
      <c r="A345" s="1">
        <v>550</v>
      </c>
      <c r="B345" s="1" t="s">
        <v>172</v>
      </c>
      <c r="C345" s="1" t="s">
        <v>180</v>
      </c>
      <c r="D345" s="60" t="s">
        <v>684</v>
      </c>
      <c r="E345" s="20" t="s">
        <v>188</v>
      </c>
      <c r="F345" s="1" t="s">
        <v>685</v>
      </c>
      <c r="G345" s="1" t="s">
        <v>306</v>
      </c>
      <c r="H345" s="17">
        <v>150000</v>
      </c>
      <c r="I345" s="1">
        <v>1</v>
      </c>
      <c r="J345" s="1" t="s">
        <v>710</v>
      </c>
      <c r="K345" s="1" t="s">
        <v>306</v>
      </c>
      <c r="L345" s="1" t="s">
        <v>710</v>
      </c>
      <c r="M345" s="1" t="s">
        <v>306</v>
      </c>
      <c r="N345" s="1" t="s">
        <v>710</v>
      </c>
      <c r="O345" s="1" t="s">
        <v>306</v>
      </c>
      <c r="P345" s="1" t="s">
        <v>710</v>
      </c>
      <c r="Q345" s="1" t="s">
        <v>306</v>
      </c>
      <c r="R345" s="1" t="s">
        <v>710</v>
      </c>
      <c r="S345" s="1" t="s">
        <v>306</v>
      </c>
      <c r="T345" s="1" t="s">
        <v>16</v>
      </c>
    </row>
    <row r="346" spans="1:20" ht="30" customHeight="1" x14ac:dyDescent="0.25">
      <c r="A346" s="1">
        <v>552</v>
      </c>
      <c r="B346" s="1" t="s">
        <v>172</v>
      </c>
      <c r="C346" s="1" t="s">
        <v>180</v>
      </c>
      <c r="D346" s="59" t="s">
        <v>686</v>
      </c>
      <c r="E346" s="20" t="s">
        <v>221</v>
      </c>
      <c r="F346" s="1" t="s">
        <v>687</v>
      </c>
      <c r="G346" s="1" t="s">
        <v>306</v>
      </c>
      <c r="H346" s="70">
        <v>20000</v>
      </c>
      <c r="I346" s="1">
        <v>3</v>
      </c>
      <c r="J346" s="1" t="s">
        <v>710</v>
      </c>
      <c r="K346" s="1" t="s">
        <v>306</v>
      </c>
      <c r="L346" s="1" t="s">
        <v>710</v>
      </c>
      <c r="M346" s="1" t="s">
        <v>306</v>
      </c>
      <c r="N346" s="1" t="s">
        <v>710</v>
      </c>
      <c r="O346" s="1" t="s">
        <v>306</v>
      </c>
      <c r="P346" s="1" t="s">
        <v>710</v>
      </c>
      <c r="Q346" s="1" t="s">
        <v>306</v>
      </c>
      <c r="R346" s="1" t="s">
        <v>710</v>
      </c>
      <c r="S346" s="1" t="s">
        <v>306</v>
      </c>
      <c r="T346" s="1" t="s">
        <v>16</v>
      </c>
    </row>
    <row r="347" spans="1:20" ht="30" customHeight="1" x14ac:dyDescent="0.25">
      <c r="A347" s="1">
        <v>554</v>
      </c>
      <c r="B347" s="1" t="s">
        <v>172</v>
      </c>
      <c r="C347" s="1" t="s">
        <v>180</v>
      </c>
      <c r="D347" s="59" t="s">
        <v>688</v>
      </c>
      <c r="E347" s="20" t="s">
        <v>182</v>
      </c>
      <c r="F347" s="1" t="s">
        <v>689</v>
      </c>
      <c r="G347" s="1" t="s">
        <v>306</v>
      </c>
      <c r="H347" s="71">
        <v>450000</v>
      </c>
      <c r="I347" s="1">
        <v>4</v>
      </c>
      <c r="J347" s="1" t="s">
        <v>710</v>
      </c>
      <c r="K347" s="1" t="s">
        <v>306</v>
      </c>
      <c r="L347" s="1" t="s">
        <v>710</v>
      </c>
      <c r="M347" s="1" t="s">
        <v>306</v>
      </c>
      <c r="N347" s="1" t="s">
        <v>710</v>
      </c>
      <c r="O347" s="1" t="s">
        <v>306</v>
      </c>
      <c r="P347" s="1" t="s">
        <v>710</v>
      </c>
      <c r="Q347" s="1" t="s">
        <v>306</v>
      </c>
      <c r="R347" s="1" t="s">
        <v>710</v>
      </c>
      <c r="S347" s="1" t="s">
        <v>306</v>
      </c>
      <c r="T347" s="1" t="s">
        <v>16</v>
      </c>
    </row>
    <row r="348" spans="1:20" ht="30" customHeight="1" x14ac:dyDescent="0.25">
      <c r="A348" s="1">
        <v>556</v>
      </c>
      <c r="B348" s="1" t="s">
        <v>172</v>
      </c>
      <c r="C348" s="1" t="s">
        <v>180</v>
      </c>
      <c r="D348" s="59" t="s">
        <v>690</v>
      </c>
      <c r="E348" s="20" t="s">
        <v>672</v>
      </c>
      <c r="F348" s="1" t="s">
        <v>691</v>
      </c>
      <c r="G348" s="1" t="s">
        <v>306</v>
      </c>
      <c r="H348" s="72">
        <v>1300000</v>
      </c>
      <c r="I348" s="1">
        <v>1</v>
      </c>
      <c r="J348" s="1" t="s">
        <v>710</v>
      </c>
      <c r="K348" s="1" t="s">
        <v>306</v>
      </c>
      <c r="L348" s="1" t="s">
        <v>710</v>
      </c>
      <c r="M348" s="1" t="s">
        <v>306</v>
      </c>
      <c r="N348" s="1" t="s">
        <v>710</v>
      </c>
      <c r="O348" s="1" t="s">
        <v>306</v>
      </c>
      <c r="P348" s="1" t="s">
        <v>710</v>
      </c>
      <c r="Q348" s="1" t="s">
        <v>306</v>
      </c>
      <c r="R348" s="1" t="s">
        <v>710</v>
      </c>
      <c r="S348" s="1" t="s">
        <v>306</v>
      </c>
      <c r="T348" s="1" t="s">
        <v>16</v>
      </c>
    </row>
    <row r="349" spans="1:20" ht="30" customHeight="1" x14ac:dyDescent="0.25">
      <c r="A349" s="1">
        <v>558</v>
      </c>
      <c r="B349" s="1" t="s">
        <v>172</v>
      </c>
      <c r="C349" s="1" t="s">
        <v>180</v>
      </c>
      <c r="D349" s="59" t="s">
        <v>692</v>
      </c>
      <c r="E349" s="20" t="s">
        <v>335</v>
      </c>
      <c r="F349" s="1" t="s">
        <v>693</v>
      </c>
      <c r="G349" s="1" t="s">
        <v>306</v>
      </c>
      <c r="H349" s="70">
        <v>55000</v>
      </c>
      <c r="I349" s="1">
        <v>1</v>
      </c>
      <c r="J349" s="1" t="s">
        <v>710</v>
      </c>
      <c r="K349" s="1" t="s">
        <v>306</v>
      </c>
      <c r="L349" s="1" t="s">
        <v>710</v>
      </c>
      <c r="M349" s="1" t="s">
        <v>306</v>
      </c>
      <c r="N349" s="1" t="s">
        <v>710</v>
      </c>
      <c r="O349" s="1" t="s">
        <v>306</v>
      </c>
      <c r="P349" s="1" t="s">
        <v>710</v>
      </c>
      <c r="Q349" s="1" t="s">
        <v>306</v>
      </c>
      <c r="R349" s="1" t="s">
        <v>710</v>
      </c>
      <c r="S349" s="1" t="s">
        <v>306</v>
      </c>
      <c r="T349" s="1" t="s">
        <v>16</v>
      </c>
    </row>
    <row r="350" spans="1:20" ht="30" customHeight="1" x14ac:dyDescent="0.25">
      <c r="A350" s="1">
        <v>560</v>
      </c>
      <c r="B350" s="1" t="s">
        <v>172</v>
      </c>
      <c r="C350" s="1" t="s">
        <v>180</v>
      </c>
      <c r="D350" s="59" t="s">
        <v>694</v>
      </c>
      <c r="E350" s="20" t="s">
        <v>335</v>
      </c>
      <c r="F350" s="1" t="s">
        <v>695</v>
      </c>
      <c r="G350" s="1" t="s">
        <v>306</v>
      </c>
      <c r="H350" s="70">
        <v>52000</v>
      </c>
      <c r="I350" s="1">
        <v>2</v>
      </c>
      <c r="J350" s="1" t="s">
        <v>710</v>
      </c>
      <c r="K350" s="1" t="s">
        <v>306</v>
      </c>
      <c r="L350" s="1" t="s">
        <v>710</v>
      </c>
      <c r="M350" s="1" t="s">
        <v>306</v>
      </c>
      <c r="N350" s="1" t="s">
        <v>710</v>
      </c>
      <c r="O350" s="1" t="s">
        <v>306</v>
      </c>
      <c r="P350" s="1" t="s">
        <v>710</v>
      </c>
      <c r="Q350" s="1" t="s">
        <v>306</v>
      </c>
      <c r="R350" s="1" t="s">
        <v>710</v>
      </c>
      <c r="S350" s="1" t="s">
        <v>306</v>
      </c>
      <c r="T350" s="1" t="s">
        <v>16</v>
      </c>
    </row>
    <row r="351" spans="1:20" ht="30" customHeight="1" x14ac:dyDescent="0.25">
      <c r="A351" s="1">
        <v>562</v>
      </c>
      <c r="B351" s="1" t="s">
        <v>172</v>
      </c>
      <c r="C351" s="1" t="s">
        <v>180</v>
      </c>
      <c r="D351" s="59" t="s">
        <v>696</v>
      </c>
      <c r="E351" s="20" t="s">
        <v>335</v>
      </c>
      <c r="F351" s="1" t="s">
        <v>697</v>
      </c>
      <c r="G351" s="1" t="s">
        <v>306</v>
      </c>
      <c r="H351" s="73">
        <v>55000</v>
      </c>
      <c r="I351" s="1">
        <v>1</v>
      </c>
      <c r="J351" s="1" t="s">
        <v>710</v>
      </c>
      <c r="K351" s="1" t="s">
        <v>306</v>
      </c>
      <c r="L351" s="1" t="s">
        <v>710</v>
      </c>
      <c r="M351" s="1" t="s">
        <v>306</v>
      </c>
      <c r="N351" s="1" t="s">
        <v>710</v>
      </c>
      <c r="O351" s="1" t="s">
        <v>306</v>
      </c>
      <c r="P351" s="1" t="s">
        <v>710</v>
      </c>
      <c r="Q351" s="1" t="s">
        <v>306</v>
      </c>
      <c r="R351" s="1" t="s">
        <v>710</v>
      </c>
      <c r="S351" s="1" t="s">
        <v>306</v>
      </c>
      <c r="T351" s="1" t="s">
        <v>16</v>
      </c>
    </row>
    <row r="352" spans="1:20" ht="30" customHeight="1" x14ac:dyDescent="0.25">
      <c r="A352" s="1">
        <v>564</v>
      </c>
      <c r="B352" s="1" t="s">
        <v>172</v>
      </c>
      <c r="C352" s="1" t="s">
        <v>180</v>
      </c>
      <c r="D352" s="59" t="s">
        <v>698</v>
      </c>
      <c r="E352" s="20" t="s">
        <v>335</v>
      </c>
      <c r="F352" s="1" t="s">
        <v>699</v>
      </c>
      <c r="G352" s="1" t="s">
        <v>306</v>
      </c>
      <c r="H352" s="74">
        <v>46500</v>
      </c>
      <c r="I352" s="1">
        <v>2</v>
      </c>
      <c r="J352" s="1" t="s">
        <v>710</v>
      </c>
      <c r="K352" s="1" t="s">
        <v>306</v>
      </c>
      <c r="L352" s="1" t="s">
        <v>710</v>
      </c>
      <c r="M352" s="1" t="s">
        <v>306</v>
      </c>
      <c r="N352" s="1" t="s">
        <v>710</v>
      </c>
      <c r="O352" s="1" t="s">
        <v>306</v>
      </c>
      <c r="P352" s="1" t="s">
        <v>710</v>
      </c>
      <c r="Q352" s="1" t="s">
        <v>306</v>
      </c>
      <c r="R352" s="1" t="s">
        <v>710</v>
      </c>
      <c r="S352" s="1" t="s">
        <v>306</v>
      </c>
      <c r="T352" s="1" t="s">
        <v>16</v>
      </c>
    </row>
    <row r="353" spans="1:20" ht="30" customHeight="1" x14ac:dyDescent="0.25">
      <c r="A353" s="1">
        <v>566</v>
      </c>
      <c r="B353" s="1" t="s">
        <v>172</v>
      </c>
      <c r="C353" s="1" t="s">
        <v>180</v>
      </c>
      <c r="D353" s="59" t="s">
        <v>700</v>
      </c>
      <c r="E353" s="20" t="s">
        <v>335</v>
      </c>
      <c r="F353" s="1" t="s">
        <v>701</v>
      </c>
      <c r="G353" s="1" t="s">
        <v>306</v>
      </c>
      <c r="H353" s="74">
        <v>20000</v>
      </c>
      <c r="I353" s="1">
        <v>2</v>
      </c>
      <c r="J353" s="1" t="s">
        <v>710</v>
      </c>
      <c r="K353" s="1" t="s">
        <v>306</v>
      </c>
      <c r="L353" s="1" t="s">
        <v>710</v>
      </c>
      <c r="M353" s="1" t="s">
        <v>306</v>
      </c>
      <c r="N353" s="1" t="s">
        <v>710</v>
      </c>
      <c r="O353" s="1" t="s">
        <v>306</v>
      </c>
      <c r="P353" s="1" t="s">
        <v>710</v>
      </c>
      <c r="Q353" s="1" t="s">
        <v>306</v>
      </c>
      <c r="R353" s="1" t="s">
        <v>710</v>
      </c>
      <c r="S353" s="1" t="s">
        <v>306</v>
      </c>
      <c r="T353" s="1" t="s">
        <v>16</v>
      </c>
    </row>
    <row r="354" spans="1:20" ht="30" customHeight="1" x14ac:dyDescent="0.25">
      <c r="A354" s="1">
        <v>568</v>
      </c>
      <c r="B354" s="1" t="s">
        <v>172</v>
      </c>
      <c r="C354" s="1" t="s">
        <v>180</v>
      </c>
      <c r="D354" s="59" t="s">
        <v>702</v>
      </c>
      <c r="E354" s="20" t="s">
        <v>335</v>
      </c>
      <c r="F354" s="1" t="s">
        <v>703</v>
      </c>
      <c r="G354" s="1" t="s">
        <v>306</v>
      </c>
      <c r="H354" s="74">
        <v>20000</v>
      </c>
      <c r="I354" s="1">
        <v>2</v>
      </c>
      <c r="J354" s="1" t="s">
        <v>710</v>
      </c>
      <c r="K354" s="1" t="s">
        <v>306</v>
      </c>
      <c r="L354" s="1" t="s">
        <v>710</v>
      </c>
      <c r="M354" s="1" t="s">
        <v>306</v>
      </c>
      <c r="N354" s="1" t="s">
        <v>710</v>
      </c>
      <c r="O354" s="1" t="s">
        <v>306</v>
      </c>
      <c r="P354" s="1" t="s">
        <v>710</v>
      </c>
      <c r="Q354" s="1" t="s">
        <v>306</v>
      </c>
      <c r="R354" s="1" t="s">
        <v>710</v>
      </c>
      <c r="S354" s="1" t="s">
        <v>306</v>
      </c>
      <c r="T354" s="1" t="s">
        <v>16</v>
      </c>
    </row>
    <row r="355" spans="1:20" ht="30" customHeight="1" x14ac:dyDescent="0.25">
      <c r="A355" s="1">
        <v>570</v>
      </c>
      <c r="B355" s="1" t="s">
        <v>172</v>
      </c>
      <c r="C355" s="1" t="s">
        <v>180</v>
      </c>
      <c r="D355" s="59" t="s">
        <v>704</v>
      </c>
      <c r="E355" s="20" t="s">
        <v>335</v>
      </c>
      <c r="F355" s="1" t="s">
        <v>705</v>
      </c>
      <c r="G355" s="1" t="s">
        <v>306</v>
      </c>
      <c r="H355" s="74">
        <v>20000</v>
      </c>
      <c r="I355" s="1">
        <v>2</v>
      </c>
      <c r="J355" s="1" t="s">
        <v>710</v>
      </c>
      <c r="K355" s="1" t="s">
        <v>306</v>
      </c>
      <c r="L355" s="1" t="s">
        <v>710</v>
      </c>
      <c r="M355" s="1" t="s">
        <v>306</v>
      </c>
      <c r="N355" s="1" t="s">
        <v>710</v>
      </c>
      <c r="O355" s="1" t="s">
        <v>306</v>
      </c>
      <c r="P355" s="1" t="s">
        <v>710</v>
      </c>
      <c r="Q355" s="1" t="s">
        <v>306</v>
      </c>
      <c r="R355" s="1" t="s">
        <v>710</v>
      </c>
      <c r="S355" s="1" t="s">
        <v>306</v>
      </c>
      <c r="T355" s="1" t="s">
        <v>16</v>
      </c>
    </row>
    <row r="356" spans="1:20" ht="30" customHeight="1" x14ac:dyDescent="0.25">
      <c r="A356" s="1">
        <v>572</v>
      </c>
      <c r="B356" s="1" t="s">
        <v>172</v>
      </c>
      <c r="C356" s="1" t="s">
        <v>180</v>
      </c>
      <c r="D356" s="61" t="s">
        <v>706</v>
      </c>
      <c r="E356" s="20" t="s">
        <v>184</v>
      </c>
      <c r="F356" s="1" t="s">
        <v>707</v>
      </c>
      <c r="G356" s="1" t="s">
        <v>306</v>
      </c>
      <c r="H356" s="74">
        <v>430000</v>
      </c>
      <c r="I356" s="1">
        <v>1</v>
      </c>
      <c r="J356" s="1" t="s">
        <v>710</v>
      </c>
      <c r="K356" s="1" t="s">
        <v>306</v>
      </c>
      <c r="L356" s="1" t="s">
        <v>710</v>
      </c>
      <c r="M356" s="1" t="s">
        <v>306</v>
      </c>
      <c r="N356" s="1" t="s">
        <v>710</v>
      </c>
      <c r="O356" s="1" t="s">
        <v>306</v>
      </c>
      <c r="P356" s="1" t="s">
        <v>710</v>
      </c>
      <c r="Q356" s="1" t="s">
        <v>306</v>
      </c>
      <c r="R356" s="1" t="s">
        <v>710</v>
      </c>
      <c r="S356" s="1" t="s">
        <v>306</v>
      </c>
      <c r="T356" s="1" t="s">
        <v>16</v>
      </c>
    </row>
    <row r="357" spans="1:20" ht="30" customHeight="1" x14ac:dyDescent="0.25">
      <c r="A357" s="1">
        <v>574</v>
      </c>
      <c r="B357" s="1" t="s">
        <v>172</v>
      </c>
      <c r="C357" s="1" t="s">
        <v>180</v>
      </c>
      <c r="D357" s="62" t="s">
        <v>708</v>
      </c>
      <c r="E357" s="20" t="s">
        <v>176</v>
      </c>
      <c r="F357" s="1" t="s">
        <v>709</v>
      </c>
      <c r="G357" s="1" t="s">
        <v>306</v>
      </c>
      <c r="H357" s="74">
        <v>40000</v>
      </c>
      <c r="I357" s="1">
        <v>4</v>
      </c>
      <c r="J357" s="1" t="s">
        <v>710</v>
      </c>
      <c r="K357" s="1" t="s">
        <v>306</v>
      </c>
      <c r="L357" s="1" t="s">
        <v>710</v>
      </c>
      <c r="M357" s="1" t="s">
        <v>306</v>
      </c>
      <c r="N357" s="1" t="s">
        <v>710</v>
      </c>
      <c r="O357" s="1" t="s">
        <v>306</v>
      </c>
      <c r="P357" s="1" t="s">
        <v>710</v>
      </c>
      <c r="Q357" s="1" t="s">
        <v>306</v>
      </c>
      <c r="R357" s="1" t="s">
        <v>710</v>
      </c>
      <c r="S357" s="1" t="s">
        <v>306</v>
      </c>
      <c r="T357" s="1" t="s">
        <v>16</v>
      </c>
    </row>
    <row r="358" spans="1:20" ht="30" customHeight="1" x14ac:dyDescent="0.25">
      <c r="A358" s="1">
        <v>576</v>
      </c>
      <c r="B358" s="1" t="s">
        <v>172</v>
      </c>
      <c r="C358" s="1" t="s">
        <v>180</v>
      </c>
      <c r="D358" s="1" t="s">
        <v>181</v>
      </c>
      <c r="E358" s="18" t="s">
        <v>182</v>
      </c>
      <c r="F358" s="1" t="s">
        <v>633</v>
      </c>
      <c r="G358" s="1" t="s">
        <v>306</v>
      </c>
      <c r="H358" s="1">
        <v>497500</v>
      </c>
      <c r="I358" s="1">
        <v>7</v>
      </c>
      <c r="J358" s="1" t="s">
        <v>710</v>
      </c>
      <c r="K358" s="1" t="s">
        <v>306</v>
      </c>
      <c r="L358" s="1" t="s">
        <v>710</v>
      </c>
      <c r="M358" s="1" t="s">
        <v>306</v>
      </c>
      <c r="N358" s="1" t="s">
        <v>710</v>
      </c>
      <c r="O358" s="1" t="s">
        <v>306</v>
      </c>
      <c r="P358" s="1" t="s">
        <v>710</v>
      </c>
      <c r="Q358" s="1" t="s">
        <v>306</v>
      </c>
      <c r="R358" s="1" t="s">
        <v>710</v>
      </c>
      <c r="S358" s="1" t="s">
        <v>306</v>
      </c>
      <c r="T358" s="1" t="s">
        <v>16</v>
      </c>
    </row>
    <row r="359" spans="1:20" ht="30" customHeight="1" x14ac:dyDescent="0.25">
      <c r="A359" s="1">
        <v>578</v>
      </c>
      <c r="B359" s="1" t="s">
        <v>172</v>
      </c>
      <c r="C359" s="1" t="s">
        <v>180</v>
      </c>
      <c r="D359" s="2" t="s">
        <v>132</v>
      </c>
      <c r="E359" s="18" t="s">
        <v>133</v>
      </c>
      <c r="F359" s="1" t="s">
        <v>634</v>
      </c>
      <c r="G359" s="1" t="s">
        <v>306</v>
      </c>
      <c r="H359" s="1">
        <v>39800</v>
      </c>
      <c r="I359" s="1">
        <v>2</v>
      </c>
      <c r="J359" s="1" t="s">
        <v>710</v>
      </c>
      <c r="K359" s="1" t="s">
        <v>306</v>
      </c>
      <c r="L359" s="1" t="s">
        <v>710</v>
      </c>
      <c r="M359" s="1" t="s">
        <v>306</v>
      </c>
      <c r="N359" s="1" t="s">
        <v>710</v>
      </c>
      <c r="O359" s="1" t="s">
        <v>306</v>
      </c>
      <c r="P359" s="1" t="s">
        <v>710</v>
      </c>
      <c r="Q359" s="1" t="s">
        <v>306</v>
      </c>
      <c r="R359" s="1" t="s">
        <v>710</v>
      </c>
      <c r="S359" s="1" t="s">
        <v>306</v>
      </c>
      <c r="T359" s="1" t="s">
        <v>16</v>
      </c>
    </row>
    <row r="360" spans="1:20" ht="30" customHeight="1" x14ac:dyDescent="0.25">
      <c r="A360" s="1">
        <v>580</v>
      </c>
      <c r="B360" s="1" t="s">
        <v>172</v>
      </c>
      <c r="C360" s="1" t="s">
        <v>180</v>
      </c>
      <c r="D360" s="1" t="s">
        <v>635</v>
      </c>
      <c r="E360" s="20" t="s">
        <v>176</v>
      </c>
      <c r="F360" s="1" t="s">
        <v>636</v>
      </c>
      <c r="G360" s="1" t="s">
        <v>306</v>
      </c>
      <c r="H360" s="1">
        <v>39800</v>
      </c>
      <c r="I360" s="1">
        <v>7</v>
      </c>
      <c r="J360" s="1" t="s">
        <v>710</v>
      </c>
      <c r="K360" s="1" t="s">
        <v>306</v>
      </c>
      <c r="L360" s="1" t="s">
        <v>710</v>
      </c>
      <c r="M360" s="1" t="s">
        <v>306</v>
      </c>
      <c r="N360" s="1" t="s">
        <v>710</v>
      </c>
      <c r="O360" s="1" t="s">
        <v>306</v>
      </c>
      <c r="P360" s="1" t="s">
        <v>710</v>
      </c>
      <c r="Q360" s="1" t="s">
        <v>306</v>
      </c>
      <c r="R360" s="1" t="s">
        <v>710</v>
      </c>
      <c r="S360" s="1" t="s">
        <v>306</v>
      </c>
      <c r="T360" s="1" t="s">
        <v>16</v>
      </c>
    </row>
    <row r="361" spans="1:20" ht="30" customHeight="1" x14ac:dyDescent="0.25">
      <c r="A361" s="1">
        <v>582</v>
      </c>
      <c r="B361" s="1" t="s">
        <v>172</v>
      </c>
      <c r="C361" s="1" t="s">
        <v>180</v>
      </c>
      <c r="D361" s="1" t="s">
        <v>635</v>
      </c>
      <c r="E361" s="20" t="s">
        <v>176</v>
      </c>
      <c r="F361" s="1" t="s">
        <v>637</v>
      </c>
      <c r="G361" s="1" t="s">
        <v>306</v>
      </c>
      <c r="H361" s="1">
        <v>20895</v>
      </c>
      <c r="I361" s="1">
        <v>3</v>
      </c>
      <c r="J361" s="1" t="s">
        <v>710</v>
      </c>
      <c r="K361" s="1" t="s">
        <v>306</v>
      </c>
      <c r="L361" s="1" t="s">
        <v>710</v>
      </c>
      <c r="M361" s="1" t="s">
        <v>306</v>
      </c>
      <c r="N361" s="1" t="s">
        <v>710</v>
      </c>
      <c r="O361" s="1" t="s">
        <v>306</v>
      </c>
      <c r="P361" s="1" t="s">
        <v>710</v>
      </c>
      <c r="Q361" s="1" t="s">
        <v>306</v>
      </c>
      <c r="R361" s="1" t="s">
        <v>710</v>
      </c>
      <c r="S361" s="1" t="s">
        <v>306</v>
      </c>
      <c r="T361" s="1" t="s">
        <v>16</v>
      </c>
    </row>
    <row r="362" spans="1:20" ht="30" customHeight="1" x14ac:dyDescent="0.25">
      <c r="A362" s="1">
        <v>584</v>
      </c>
      <c r="B362" s="1" t="s">
        <v>172</v>
      </c>
      <c r="C362" s="1" t="s">
        <v>180</v>
      </c>
      <c r="D362" s="1" t="s">
        <v>220</v>
      </c>
      <c r="E362" s="20" t="s">
        <v>221</v>
      </c>
      <c r="F362" s="1" t="s">
        <v>638</v>
      </c>
      <c r="G362" s="1" t="s">
        <v>306</v>
      </c>
      <c r="H362" s="1">
        <v>76615</v>
      </c>
      <c r="I362" s="1">
        <v>2</v>
      </c>
      <c r="J362" s="1" t="s">
        <v>710</v>
      </c>
      <c r="K362" s="1" t="s">
        <v>306</v>
      </c>
      <c r="L362" s="1" t="s">
        <v>710</v>
      </c>
      <c r="M362" s="1" t="s">
        <v>306</v>
      </c>
      <c r="N362" s="1" t="s">
        <v>710</v>
      </c>
      <c r="O362" s="1" t="s">
        <v>306</v>
      </c>
      <c r="P362" s="1" t="s">
        <v>710</v>
      </c>
      <c r="Q362" s="1" t="s">
        <v>306</v>
      </c>
      <c r="R362" s="1" t="s">
        <v>710</v>
      </c>
      <c r="S362" s="1" t="s">
        <v>306</v>
      </c>
      <c r="T362" s="1" t="s">
        <v>16</v>
      </c>
    </row>
    <row r="363" spans="1:20" ht="30" customHeight="1" x14ac:dyDescent="0.25">
      <c r="A363" s="1">
        <v>586</v>
      </c>
      <c r="B363" s="1" t="s">
        <v>172</v>
      </c>
      <c r="C363" s="1" t="s">
        <v>180</v>
      </c>
      <c r="D363" s="1" t="s">
        <v>220</v>
      </c>
      <c r="E363" s="20" t="s">
        <v>221</v>
      </c>
      <c r="F363" s="1" t="s">
        <v>639</v>
      </c>
      <c r="G363" s="1" t="s">
        <v>306</v>
      </c>
      <c r="H363" s="1">
        <v>67411.25</v>
      </c>
      <c r="I363" s="1">
        <v>4</v>
      </c>
      <c r="J363" s="1" t="s">
        <v>710</v>
      </c>
      <c r="K363" s="1" t="s">
        <v>306</v>
      </c>
      <c r="L363" s="1" t="s">
        <v>710</v>
      </c>
      <c r="M363" s="1" t="s">
        <v>306</v>
      </c>
      <c r="N363" s="1" t="s">
        <v>710</v>
      </c>
      <c r="O363" s="1" t="s">
        <v>306</v>
      </c>
      <c r="P363" s="1" t="s">
        <v>710</v>
      </c>
      <c r="Q363" s="1" t="s">
        <v>306</v>
      </c>
      <c r="R363" s="1" t="s">
        <v>710</v>
      </c>
      <c r="S363" s="1" t="s">
        <v>306</v>
      </c>
      <c r="T363" s="1" t="s">
        <v>16</v>
      </c>
    </row>
    <row r="364" spans="1:20" ht="30" customHeight="1" x14ac:dyDescent="0.25">
      <c r="A364" s="1">
        <v>588</v>
      </c>
      <c r="B364" s="1" t="s">
        <v>172</v>
      </c>
      <c r="C364" s="1" t="s">
        <v>180</v>
      </c>
      <c r="D364" s="1" t="s">
        <v>220</v>
      </c>
      <c r="E364" s="20" t="s">
        <v>221</v>
      </c>
      <c r="F364" s="1" t="s">
        <v>640</v>
      </c>
      <c r="G364" s="1" t="s">
        <v>306</v>
      </c>
      <c r="H364" s="1">
        <v>49750</v>
      </c>
      <c r="I364" s="1">
        <v>1</v>
      </c>
      <c r="J364" s="1" t="s">
        <v>710</v>
      </c>
      <c r="K364" s="1" t="s">
        <v>306</v>
      </c>
      <c r="L364" s="1" t="s">
        <v>710</v>
      </c>
      <c r="M364" s="1" t="s">
        <v>306</v>
      </c>
      <c r="N364" s="1" t="s">
        <v>710</v>
      </c>
      <c r="O364" s="1" t="s">
        <v>306</v>
      </c>
      <c r="P364" s="1" t="s">
        <v>710</v>
      </c>
      <c r="Q364" s="1" t="s">
        <v>306</v>
      </c>
      <c r="R364" s="1" t="s">
        <v>710</v>
      </c>
      <c r="S364" s="1" t="s">
        <v>306</v>
      </c>
      <c r="T364" s="1" t="s">
        <v>16</v>
      </c>
    </row>
    <row r="365" spans="1:20" ht="30" customHeight="1" x14ac:dyDescent="0.25">
      <c r="A365" s="1">
        <v>590</v>
      </c>
      <c r="B365" s="1" t="s">
        <v>172</v>
      </c>
      <c r="C365" s="1" t="s">
        <v>180</v>
      </c>
      <c r="D365" s="1" t="s">
        <v>641</v>
      </c>
      <c r="E365" s="20" t="s">
        <v>642</v>
      </c>
      <c r="F365" s="1" t="s">
        <v>643</v>
      </c>
      <c r="G365" s="1" t="s">
        <v>306</v>
      </c>
      <c r="H365" s="1">
        <v>248750</v>
      </c>
      <c r="I365" s="1">
        <v>1</v>
      </c>
      <c r="J365" s="1" t="s">
        <v>710</v>
      </c>
      <c r="K365" s="1" t="s">
        <v>306</v>
      </c>
      <c r="L365" s="1" t="s">
        <v>710</v>
      </c>
      <c r="M365" s="1" t="s">
        <v>306</v>
      </c>
      <c r="N365" s="1" t="s">
        <v>710</v>
      </c>
      <c r="O365" s="1" t="s">
        <v>306</v>
      </c>
      <c r="P365" s="1" t="s">
        <v>710</v>
      </c>
      <c r="Q365" s="1" t="s">
        <v>306</v>
      </c>
      <c r="R365" s="1" t="s">
        <v>710</v>
      </c>
      <c r="S365" s="1" t="s">
        <v>306</v>
      </c>
      <c r="T365" s="1" t="s">
        <v>16</v>
      </c>
    </row>
    <row r="366" spans="1:20" ht="30" customHeight="1" x14ac:dyDescent="0.25">
      <c r="A366" s="1">
        <v>592</v>
      </c>
      <c r="B366" s="1" t="s">
        <v>172</v>
      </c>
      <c r="C366" s="1" t="s">
        <v>180</v>
      </c>
      <c r="D366" s="1" t="s">
        <v>644</v>
      </c>
      <c r="E366" s="20" t="s">
        <v>645</v>
      </c>
      <c r="F366" s="1" t="s">
        <v>646</v>
      </c>
      <c r="G366" s="1" t="s">
        <v>306</v>
      </c>
      <c r="H366" s="1">
        <v>79600</v>
      </c>
      <c r="I366" s="1">
        <v>4</v>
      </c>
      <c r="J366" s="1" t="s">
        <v>710</v>
      </c>
      <c r="K366" s="1" t="s">
        <v>306</v>
      </c>
      <c r="L366" s="1" t="s">
        <v>710</v>
      </c>
      <c r="M366" s="1" t="s">
        <v>306</v>
      </c>
      <c r="N366" s="1" t="s">
        <v>710</v>
      </c>
      <c r="O366" s="1" t="s">
        <v>306</v>
      </c>
      <c r="P366" s="1" t="s">
        <v>710</v>
      </c>
      <c r="Q366" s="1" t="s">
        <v>306</v>
      </c>
      <c r="R366" s="1" t="s">
        <v>710</v>
      </c>
      <c r="S366" s="1" t="s">
        <v>306</v>
      </c>
      <c r="T366" s="1" t="s">
        <v>16</v>
      </c>
    </row>
    <row r="367" spans="1:20" ht="30" customHeight="1" x14ac:dyDescent="0.25">
      <c r="A367" s="1">
        <v>594</v>
      </c>
      <c r="B367" s="1" t="s">
        <v>172</v>
      </c>
      <c r="C367" s="1" t="s">
        <v>180</v>
      </c>
      <c r="D367" s="1" t="s">
        <v>647</v>
      </c>
      <c r="E367" s="20" t="s">
        <v>335</v>
      </c>
      <c r="F367" s="1" t="s">
        <v>648</v>
      </c>
      <c r="G367" s="1" t="s">
        <v>306</v>
      </c>
      <c r="H367" s="1">
        <v>44775</v>
      </c>
      <c r="I367" s="1">
        <v>1</v>
      </c>
      <c r="J367" s="1" t="s">
        <v>710</v>
      </c>
      <c r="K367" s="1" t="s">
        <v>306</v>
      </c>
      <c r="L367" s="1" t="s">
        <v>710</v>
      </c>
      <c r="M367" s="1" t="s">
        <v>306</v>
      </c>
      <c r="N367" s="1" t="s">
        <v>710</v>
      </c>
      <c r="O367" s="1" t="s">
        <v>306</v>
      </c>
      <c r="P367" s="1" t="s">
        <v>710</v>
      </c>
      <c r="Q367" s="1" t="s">
        <v>306</v>
      </c>
      <c r="R367" s="1" t="s">
        <v>710</v>
      </c>
      <c r="S367" s="1" t="s">
        <v>306</v>
      </c>
      <c r="T367" s="1" t="s">
        <v>16</v>
      </c>
    </row>
    <row r="368" spans="1:20" ht="30" customHeight="1" x14ac:dyDescent="0.25">
      <c r="A368" s="1">
        <v>596</v>
      </c>
      <c r="B368" s="1" t="s">
        <v>172</v>
      </c>
      <c r="C368" s="1" t="s">
        <v>180</v>
      </c>
      <c r="D368" s="1" t="s">
        <v>649</v>
      </c>
      <c r="E368" s="20" t="s">
        <v>335</v>
      </c>
      <c r="F368" s="1" t="s">
        <v>650</v>
      </c>
      <c r="G368" s="1" t="s">
        <v>306</v>
      </c>
      <c r="H368" s="1">
        <v>44775</v>
      </c>
      <c r="I368" s="1">
        <v>1</v>
      </c>
      <c r="J368" s="1" t="s">
        <v>710</v>
      </c>
      <c r="K368" s="1" t="s">
        <v>306</v>
      </c>
      <c r="L368" s="1" t="s">
        <v>710</v>
      </c>
      <c r="M368" s="1" t="s">
        <v>306</v>
      </c>
      <c r="N368" s="1" t="s">
        <v>710</v>
      </c>
      <c r="O368" s="1" t="s">
        <v>306</v>
      </c>
      <c r="P368" s="1" t="s">
        <v>710</v>
      </c>
      <c r="Q368" s="1" t="s">
        <v>306</v>
      </c>
      <c r="R368" s="1" t="s">
        <v>710</v>
      </c>
      <c r="S368" s="1" t="s">
        <v>306</v>
      </c>
      <c r="T368" s="1" t="s">
        <v>16</v>
      </c>
    </row>
    <row r="369" spans="1:20" ht="30" customHeight="1" x14ac:dyDescent="0.25">
      <c r="A369" s="1">
        <v>598</v>
      </c>
      <c r="B369" s="1" t="s">
        <v>172</v>
      </c>
      <c r="C369" s="1" t="s">
        <v>180</v>
      </c>
      <c r="D369" s="1" t="s">
        <v>651</v>
      </c>
      <c r="E369" s="20" t="s">
        <v>335</v>
      </c>
      <c r="F369" s="1" t="s">
        <v>652</v>
      </c>
      <c r="G369" s="1" t="s">
        <v>306</v>
      </c>
      <c r="H369" s="1">
        <v>44775</v>
      </c>
      <c r="I369" s="1">
        <v>1</v>
      </c>
      <c r="J369" s="1" t="s">
        <v>710</v>
      </c>
      <c r="K369" s="1" t="s">
        <v>306</v>
      </c>
      <c r="L369" s="1" t="s">
        <v>710</v>
      </c>
      <c r="M369" s="1" t="s">
        <v>306</v>
      </c>
      <c r="N369" s="1" t="s">
        <v>710</v>
      </c>
      <c r="O369" s="1" t="s">
        <v>306</v>
      </c>
      <c r="P369" s="1" t="s">
        <v>710</v>
      </c>
      <c r="Q369" s="1" t="s">
        <v>306</v>
      </c>
      <c r="R369" s="1" t="s">
        <v>710</v>
      </c>
      <c r="S369" s="1" t="s">
        <v>306</v>
      </c>
      <c r="T369" s="1" t="s">
        <v>16</v>
      </c>
    </row>
    <row r="370" spans="1:20" ht="30" customHeight="1" x14ac:dyDescent="0.25">
      <c r="A370" s="1">
        <v>600</v>
      </c>
      <c r="B370" s="1" t="s">
        <v>172</v>
      </c>
      <c r="C370" s="1" t="s">
        <v>180</v>
      </c>
      <c r="D370" s="1" t="s">
        <v>653</v>
      </c>
      <c r="E370" s="20" t="s">
        <v>335</v>
      </c>
      <c r="F370" s="1" t="s">
        <v>654</v>
      </c>
      <c r="G370" s="1" t="s">
        <v>306</v>
      </c>
      <c r="H370" s="1">
        <v>44775</v>
      </c>
      <c r="I370" s="1">
        <v>1</v>
      </c>
      <c r="J370" s="1" t="s">
        <v>710</v>
      </c>
      <c r="K370" s="1" t="s">
        <v>306</v>
      </c>
      <c r="L370" s="1" t="s">
        <v>710</v>
      </c>
      <c r="M370" s="1" t="s">
        <v>306</v>
      </c>
      <c r="N370" s="1" t="s">
        <v>710</v>
      </c>
      <c r="O370" s="1" t="s">
        <v>306</v>
      </c>
      <c r="P370" s="1" t="s">
        <v>710</v>
      </c>
      <c r="Q370" s="1" t="s">
        <v>306</v>
      </c>
      <c r="R370" s="1" t="s">
        <v>710</v>
      </c>
      <c r="S370" s="1" t="s">
        <v>306</v>
      </c>
      <c r="T370" s="1" t="s">
        <v>16</v>
      </c>
    </row>
    <row r="371" spans="1:20" ht="30" customHeight="1" x14ac:dyDescent="0.25">
      <c r="A371" s="1">
        <v>602</v>
      </c>
      <c r="B371" s="1" t="s">
        <v>172</v>
      </c>
      <c r="C371" s="1" t="s">
        <v>180</v>
      </c>
      <c r="D371" s="1" t="s">
        <v>655</v>
      </c>
      <c r="E371" s="20" t="s">
        <v>335</v>
      </c>
      <c r="F371" s="1" t="s">
        <v>656</v>
      </c>
      <c r="G371" s="1" t="s">
        <v>306</v>
      </c>
      <c r="H371" s="1">
        <v>49750</v>
      </c>
      <c r="I371" s="1">
        <v>1</v>
      </c>
      <c r="J371" s="1" t="s">
        <v>710</v>
      </c>
      <c r="K371" s="1" t="s">
        <v>306</v>
      </c>
      <c r="L371" s="1" t="s">
        <v>710</v>
      </c>
      <c r="M371" s="1" t="s">
        <v>306</v>
      </c>
      <c r="N371" s="1" t="s">
        <v>710</v>
      </c>
      <c r="O371" s="1" t="s">
        <v>306</v>
      </c>
      <c r="P371" s="1" t="s">
        <v>710</v>
      </c>
      <c r="Q371" s="1" t="s">
        <v>306</v>
      </c>
      <c r="R371" s="1" t="s">
        <v>710</v>
      </c>
      <c r="S371" s="1" t="s">
        <v>306</v>
      </c>
      <c r="T371" s="1" t="s">
        <v>16</v>
      </c>
    </row>
    <row r="372" spans="1:20" ht="30" customHeight="1" x14ac:dyDescent="0.25">
      <c r="A372" s="1">
        <v>604</v>
      </c>
      <c r="B372" s="1" t="s">
        <v>172</v>
      </c>
      <c r="C372" s="1" t="s">
        <v>180</v>
      </c>
      <c r="D372" s="1" t="s">
        <v>657</v>
      </c>
      <c r="E372" s="18" t="s">
        <v>335</v>
      </c>
      <c r="F372" s="1" t="s">
        <v>656</v>
      </c>
      <c r="G372" s="1" t="s">
        <v>306</v>
      </c>
      <c r="H372" s="1">
        <v>74624</v>
      </c>
      <c r="I372" s="1">
        <v>1</v>
      </c>
      <c r="J372" s="1" t="s">
        <v>710</v>
      </c>
      <c r="K372" s="1" t="s">
        <v>306</v>
      </c>
      <c r="L372" s="1" t="s">
        <v>710</v>
      </c>
      <c r="M372" s="1" t="s">
        <v>306</v>
      </c>
      <c r="N372" s="1" t="s">
        <v>710</v>
      </c>
      <c r="O372" s="1" t="s">
        <v>306</v>
      </c>
      <c r="P372" s="1" t="s">
        <v>710</v>
      </c>
      <c r="Q372" s="1" t="s">
        <v>306</v>
      </c>
      <c r="R372" s="1" t="s">
        <v>710</v>
      </c>
      <c r="S372" s="1" t="s">
        <v>306</v>
      </c>
      <c r="T372" s="1" t="s">
        <v>16</v>
      </c>
    </row>
    <row r="373" spans="1:20" ht="30" customHeight="1" x14ac:dyDescent="0.25">
      <c r="A373" s="1">
        <v>606</v>
      </c>
      <c r="B373" s="40" t="s">
        <v>711</v>
      </c>
      <c r="C373" s="40" t="s">
        <v>712</v>
      </c>
      <c r="D373" s="1" t="s">
        <v>306</v>
      </c>
      <c r="E373" s="41" t="s">
        <v>713</v>
      </c>
      <c r="F373" s="1" t="s">
        <v>306</v>
      </c>
      <c r="G373" s="1" t="s">
        <v>306</v>
      </c>
      <c r="H373" s="40">
        <v>11782.03</v>
      </c>
      <c r="I373" s="1" t="s">
        <v>306</v>
      </c>
      <c r="J373" s="1" t="s">
        <v>710</v>
      </c>
      <c r="K373" s="40">
        <v>1682</v>
      </c>
      <c r="L373" s="1" t="s">
        <v>710</v>
      </c>
      <c r="M373" s="1" t="s">
        <v>306</v>
      </c>
      <c r="N373" s="1" t="s">
        <v>710</v>
      </c>
      <c r="O373" s="1" t="s">
        <v>306</v>
      </c>
      <c r="P373" s="1" t="s">
        <v>710</v>
      </c>
      <c r="Q373" s="1" t="s">
        <v>306</v>
      </c>
      <c r="R373" s="1" t="s">
        <v>710</v>
      </c>
      <c r="S373" s="1" t="s">
        <v>306</v>
      </c>
      <c r="T373" s="1" t="s">
        <v>16</v>
      </c>
    </row>
    <row r="374" spans="1:20" ht="30" customHeight="1" x14ac:dyDescent="0.25">
      <c r="A374" s="1">
        <v>608</v>
      </c>
      <c r="B374" s="1" t="s">
        <v>125</v>
      </c>
      <c r="C374" s="1" t="s">
        <v>126</v>
      </c>
      <c r="D374" s="1" t="s">
        <v>200</v>
      </c>
      <c r="E374" s="1" t="s">
        <v>714</v>
      </c>
      <c r="F374" s="1" t="s">
        <v>715</v>
      </c>
      <c r="G374" s="75" t="s">
        <v>716</v>
      </c>
      <c r="H374" s="1">
        <v>156000</v>
      </c>
      <c r="I374" s="1" t="s">
        <v>306</v>
      </c>
      <c r="J374" s="1" t="s">
        <v>747</v>
      </c>
      <c r="K374" s="1" t="s">
        <v>306</v>
      </c>
      <c r="L374" s="1" t="s">
        <v>747</v>
      </c>
      <c r="M374" s="1">
        <v>156000</v>
      </c>
      <c r="N374" s="1" t="s">
        <v>747</v>
      </c>
      <c r="O374" s="1" t="s">
        <v>306</v>
      </c>
      <c r="P374" s="1" t="s">
        <v>747</v>
      </c>
      <c r="Q374" s="1" t="s">
        <v>306</v>
      </c>
      <c r="R374" s="1" t="s">
        <v>747</v>
      </c>
      <c r="S374" s="1" t="s">
        <v>306</v>
      </c>
      <c r="T374" s="1" t="s">
        <v>16</v>
      </c>
    </row>
    <row r="375" spans="1:20" ht="30" customHeight="1" x14ac:dyDescent="0.25">
      <c r="A375" s="1">
        <v>610</v>
      </c>
      <c r="B375" s="8" t="s">
        <v>125</v>
      </c>
      <c r="C375" s="8" t="s">
        <v>173</v>
      </c>
      <c r="D375" s="42" t="s">
        <v>717</v>
      </c>
      <c r="E375" s="43" t="s">
        <v>718</v>
      </c>
      <c r="F375" s="8" t="s">
        <v>719</v>
      </c>
      <c r="G375" s="8" t="s">
        <v>397</v>
      </c>
      <c r="H375" s="8">
        <v>250</v>
      </c>
      <c r="I375" s="1" t="s">
        <v>306</v>
      </c>
      <c r="J375" s="1" t="s">
        <v>747</v>
      </c>
      <c r="K375" s="1" t="s">
        <v>306</v>
      </c>
      <c r="L375" s="1" t="s">
        <v>747</v>
      </c>
      <c r="M375" s="8">
        <v>250</v>
      </c>
      <c r="N375" s="1" t="s">
        <v>747</v>
      </c>
      <c r="O375" s="1" t="s">
        <v>306</v>
      </c>
      <c r="P375" s="1" t="s">
        <v>747</v>
      </c>
      <c r="Q375" s="1" t="s">
        <v>306</v>
      </c>
      <c r="R375" s="1" t="s">
        <v>747</v>
      </c>
      <c r="S375" s="1" t="s">
        <v>306</v>
      </c>
      <c r="T375" s="1" t="s">
        <v>16</v>
      </c>
    </row>
    <row r="376" spans="1:20" ht="30" customHeight="1" x14ac:dyDescent="0.25">
      <c r="A376" s="1">
        <v>612</v>
      </c>
      <c r="B376" s="8" t="s">
        <v>125</v>
      </c>
      <c r="C376" s="8" t="s">
        <v>126</v>
      </c>
      <c r="D376" s="8" t="s">
        <v>720</v>
      </c>
      <c r="E376" s="44" t="s">
        <v>721</v>
      </c>
      <c r="F376" s="8" t="s">
        <v>722</v>
      </c>
      <c r="G376" s="8" t="s">
        <v>723</v>
      </c>
      <c r="H376" s="8">
        <v>14000</v>
      </c>
      <c r="I376" s="1" t="s">
        <v>306</v>
      </c>
      <c r="J376" s="1" t="s">
        <v>747</v>
      </c>
      <c r="K376" s="1" t="s">
        <v>306</v>
      </c>
      <c r="L376" s="1" t="s">
        <v>747</v>
      </c>
      <c r="M376" s="8">
        <v>42000</v>
      </c>
      <c r="N376" s="1" t="s">
        <v>747</v>
      </c>
      <c r="O376" s="1" t="s">
        <v>306</v>
      </c>
      <c r="P376" s="1" t="s">
        <v>747</v>
      </c>
      <c r="Q376" s="1" t="s">
        <v>306</v>
      </c>
      <c r="R376" s="1" t="s">
        <v>747</v>
      </c>
      <c r="S376" s="1" t="s">
        <v>306</v>
      </c>
      <c r="T376" s="1" t="s">
        <v>16</v>
      </c>
    </row>
    <row r="377" spans="1:20" ht="30" customHeight="1" x14ac:dyDescent="0.25">
      <c r="A377" s="1">
        <v>614</v>
      </c>
      <c r="B377" s="8" t="s">
        <v>125</v>
      </c>
      <c r="C377" s="8" t="s">
        <v>173</v>
      </c>
      <c r="D377" s="8" t="s">
        <v>724</v>
      </c>
      <c r="E377" s="44" t="s">
        <v>725</v>
      </c>
      <c r="F377" s="8" t="s">
        <v>726</v>
      </c>
      <c r="G377" s="8" t="s">
        <v>727</v>
      </c>
      <c r="H377" s="8">
        <v>1250</v>
      </c>
      <c r="I377" s="1" t="s">
        <v>306</v>
      </c>
      <c r="J377" s="1" t="s">
        <v>747</v>
      </c>
      <c r="K377" s="1" t="s">
        <v>306</v>
      </c>
      <c r="L377" s="1" t="s">
        <v>747</v>
      </c>
      <c r="M377" s="8" t="s">
        <v>728</v>
      </c>
      <c r="N377" s="1" t="s">
        <v>747</v>
      </c>
      <c r="O377" s="1" t="s">
        <v>306</v>
      </c>
      <c r="P377" s="1" t="s">
        <v>747</v>
      </c>
      <c r="Q377" s="1" t="s">
        <v>306</v>
      </c>
      <c r="R377" s="1" t="s">
        <v>747</v>
      </c>
      <c r="S377" s="1" t="s">
        <v>306</v>
      </c>
      <c r="T377" s="1" t="s">
        <v>16</v>
      </c>
    </row>
    <row r="378" spans="1:20" ht="30" customHeight="1" x14ac:dyDescent="0.25">
      <c r="A378" s="1">
        <v>616</v>
      </c>
      <c r="B378" s="8" t="s">
        <v>125</v>
      </c>
      <c r="C378" s="8" t="s">
        <v>173</v>
      </c>
      <c r="D378" s="8" t="s">
        <v>729</v>
      </c>
      <c r="E378" s="44" t="s">
        <v>730</v>
      </c>
      <c r="F378" s="8" t="s">
        <v>731</v>
      </c>
      <c r="G378" s="8" t="s">
        <v>727</v>
      </c>
      <c r="H378" s="8">
        <v>1100</v>
      </c>
      <c r="I378" s="1" t="s">
        <v>306</v>
      </c>
      <c r="J378" s="1" t="s">
        <v>747</v>
      </c>
      <c r="K378" s="1" t="s">
        <v>306</v>
      </c>
      <c r="L378" s="1" t="s">
        <v>747</v>
      </c>
      <c r="M378" s="8">
        <v>1100</v>
      </c>
      <c r="N378" s="1" t="s">
        <v>747</v>
      </c>
      <c r="O378" s="1" t="s">
        <v>306</v>
      </c>
      <c r="P378" s="1" t="s">
        <v>747</v>
      </c>
      <c r="Q378" s="1" t="s">
        <v>306</v>
      </c>
      <c r="R378" s="1" t="s">
        <v>747</v>
      </c>
      <c r="S378" s="1" t="s">
        <v>306</v>
      </c>
      <c r="T378" s="1" t="s">
        <v>16</v>
      </c>
    </row>
    <row r="379" spans="1:20" ht="30" customHeight="1" x14ac:dyDescent="0.25">
      <c r="A379" s="1">
        <v>618</v>
      </c>
      <c r="B379" s="8" t="s">
        <v>125</v>
      </c>
      <c r="C379" s="8" t="s">
        <v>173</v>
      </c>
      <c r="D379" s="8" t="s">
        <v>729</v>
      </c>
      <c r="E379" s="44" t="s">
        <v>730</v>
      </c>
      <c r="F379" s="8" t="s">
        <v>731</v>
      </c>
      <c r="G379" s="8" t="s">
        <v>727</v>
      </c>
      <c r="H379" s="8">
        <v>1100</v>
      </c>
      <c r="I379" s="1" t="s">
        <v>306</v>
      </c>
      <c r="J379" s="1" t="s">
        <v>747</v>
      </c>
      <c r="K379" s="1" t="s">
        <v>306</v>
      </c>
      <c r="L379" s="1" t="s">
        <v>747</v>
      </c>
      <c r="M379" s="8">
        <v>1100</v>
      </c>
      <c r="N379" s="1" t="s">
        <v>747</v>
      </c>
      <c r="O379" s="1" t="s">
        <v>306</v>
      </c>
      <c r="P379" s="1" t="s">
        <v>747</v>
      </c>
      <c r="Q379" s="1" t="s">
        <v>306</v>
      </c>
      <c r="R379" s="1" t="s">
        <v>747</v>
      </c>
      <c r="S379" s="1" t="s">
        <v>306</v>
      </c>
      <c r="T379" s="1" t="s">
        <v>16</v>
      </c>
    </row>
    <row r="380" spans="1:20" ht="30" customHeight="1" x14ac:dyDescent="0.25">
      <c r="A380" s="1">
        <v>620</v>
      </c>
      <c r="B380" s="8" t="s">
        <v>125</v>
      </c>
      <c r="C380" s="8" t="s">
        <v>173</v>
      </c>
      <c r="D380" s="8" t="s">
        <v>732</v>
      </c>
      <c r="E380" s="44" t="s">
        <v>733</v>
      </c>
      <c r="F380" s="8" t="s">
        <v>734</v>
      </c>
      <c r="G380" s="8" t="s">
        <v>727</v>
      </c>
      <c r="H380" s="8">
        <v>4500</v>
      </c>
      <c r="I380" s="1" t="s">
        <v>306</v>
      </c>
      <c r="J380" s="1" t="s">
        <v>747</v>
      </c>
      <c r="K380" s="1" t="s">
        <v>306</v>
      </c>
      <c r="L380" s="1" t="s">
        <v>747</v>
      </c>
      <c r="M380" s="8">
        <v>9000</v>
      </c>
      <c r="N380" s="1" t="s">
        <v>747</v>
      </c>
      <c r="O380" s="1" t="s">
        <v>306</v>
      </c>
      <c r="P380" s="1" t="s">
        <v>747</v>
      </c>
      <c r="Q380" s="1" t="s">
        <v>306</v>
      </c>
      <c r="R380" s="1" t="s">
        <v>747</v>
      </c>
      <c r="S380" s="1" t="s">
        <v>306</v>
      </c>
      <c r="T380" s="1" t="s">
        <v>16</v>
      </c>
    </row>
    <row r="381" spans="1:20" ht="30" customHeight="1" x14ac:dyDescent="0.25">
      <c r="A381" s="1">
        <v>622</v>
      </c>
      <c r="B381" s="8" t="s">
        <v>125</v>
      </c>
      <c r="C381" s="8" t="s">
        <v>173</v>
      </c>
      <c r="D381" s="8" t="s">
        <v>732</v>
      </c>
      <c r="E381" s="44" t="s">
        <v>735</v>
      </c>
      <c r="F381" s="8" t="s">
        <v>736</v>
      </c>
      <c r="G381" s="8" t="s">
        <v>727</v>
      </c>
      <c r="H381" s="8">
        <v>4800</v>
      </c>
      <c r="I381" s="1" t="s">
        <v>306</v>
      </c>
      <c r="J381" s="1" t="s">
        <v>747</v>
      </c>
      <c r="K381" s="1" t="s">
        <v>306</v>
      </c>
      <c r="L381" s="1" t="s">
        <v>747</v>
      </c>
      <c r="M381" s="8">
        <v>14400</v>
      </c>
      <c r="N381" s="1" t="s">
        <v>747</v>
      </c>
      <c r="O381" s="1" t="s">
        <v>306</v>
      </c>
      <c r="P381" s="1" t="s">
        <v>747</v>
      </c>
      <c r="Q381" s="1" t="s">
        <v>306</v>
      </c>
      <c r="R381" s="1" t="s">
        <v>747</v>
      </c>
      <c r="S381" s="1" t="s">
        <v>306</v>
      </c>
      <c r="T381" s="1" t="s">
        <v>16</v>
      </c>
    </row>
    <row r="382" spans="1:20" ht="30" customHeight="1" x14ac:dyDescent="0.25">
      <c r="A382" s="1">
        <v>624</v>
      </c>
      <c r="B382" s="8" t="s">
        <v>125</v>
      </c>
      <c r="C382" s="8" t="s">
        <v>173</v>
      </c>
      <c r="D382" s="8" t="s">
        <v>732</v>
      </c>
      <c r="E382" s="44" t="s">
        <v>735</v>
      </c>
      <c r="F382" s="8" t="s">
        <v>737</v>
      </c>
      <c r="G382" s="8" t="s">
        <v>727</v>
      </c>
      <c r="H382" s="8">
        <v>3800</v>
      </c>
      <c r="I382" s="1" t="s">
        <v>306</v>
      </c>
      <c r="J382" s="1" t="s">
        <v>747</v>
      </c>
      <c r="K382" s="1" t="s">
        <v>306</v>
      </c>
      <c r="L382" s="1" t="s">
        <v>747</v>
      </c>
      <c r="M382" s="8">
        <v>7600</v>
      </c>
      <c r="N382" s="1" t="s">
        <v>747</v>
      </c>
      <c r="O382" s="1" t="s">
        <v>306</v>
      </c>
      <c r="P382" s="1" t="s">
        <v>747</v>
      </c>
      <c r="Q382" s="1" t="s">
        <v>306</v>
      </c>
      <c r="R382" s="1" t="s">
        <v>747</v>
      </c>
      <c r="S382" s="1" t="s">
        <v>306</v>
      </c>
      <c r="T382" s="1" t="s">
        <v>16</v>
      </c>
    </row>
    <row r="383" spans="1:20" ht="30" customHeight="1" x14ac:dyDescent="0.25">
      <c r="A383" s="1">
        <v>626</v>
      </c>
      <c r="B383" s="8" t="s">
        <v>125</v>
      </c>
      <c r="C383" s="8" t="s">
        <v>173</v>
      </c>
      <c r="D383" s="8" t="s">
        <v>738</v>
      </c>
      <c r="E383" s="44" t="s">
        <v>739</v>
      </c>
      <c r="F383" s="8" t="s">
        <v>740</v>
      </c>
      <c r="G383" s="8" t="s">
        <v>727</v>
      </c>
      <c r="H383" s="8">
        <v>1900</v>
      </c>
      <c r="I383" s="1" t="s">
        <v>306</v>
      </c>
      <c r="J383" s="1" t="s">
        <v>747</v>
      </c>
      <c r="K383" s="1" t="s">
        <v>306</v>
      </c>
      <c r="L383" s="1" t="s">
        <v>747</v>
      </c>
      <c r="M383" s="8">
        <v>19000</v>
      </c>
      <c r="N383" s="1" t="s">
        <v>747</v>
      </c>
      <c r="O383" s="1" t="s">
        <v>306</v>
      </c>
      <c r="P383" s="1" t="s">
        <v>747</v>
      </c>
      <c r="Q383" s="1" t="s">
        <v>306</v>
      </c>
      <c r="R383" s="1" t="s">
        <v>747</v>
      </c>
      <c r="S383" s="1" t="s">
        <v>306</v>
      </c>
      <c r="T383" s="1" t="s">
        <v>16</v>
      </c>
    </row>
    <row r="384" spans="1:20" ht="30" customHeight="1" x14ac:dyDescent="0.25">
      <c r="A384" s="1">
        <v>628</v>
      </c>
      <c r="B384" s="8" t="s">
        <v>125</v>
      </c>
      <c r="C384" s="8" t="s">
        <v>173</v>
      </c>
      <c r="D384" s="8" t="s">
        <v>741</v>
      </c>
      <c r="E384" s="44" t="s">
        <v>742</v>
      </c>
      <c r="F384" s="45" t="s">
        <v>743</v>
      </c>
      <c r="G384" s="8" t="s">
        <v>727</v>
      </c>
      <c r="H384" s="8">
        <v>1200</v>
      </c>
      <c r="I384" s="1" t="s">
        <v>306</v>
      </c>
      <c r="J384" s="1" t="s">
        <v>747</v>
      </c>
      <c r="K384" s="1" t="s">
        <v>306</v>
      </c>
      <c r="L384" s="1" t="s">
        <v>747</v>
      </c>
      <c r="M384" s="8">
        <v>24000</v>
      </c>
      <c r="N384" s="1" t="s">
        <v>747</v>
      </c>
      <c r="O384" s="1" t="s">
        <v>306</v>
      </c>
      <c r="P384" s="1" t="s">
        <v>747</v>
      </c>
      <c r="Q384" s="1" t="s">
        <v>306</v>
      </c>
      <c r="R384" s="1" t="s">
        <v>747</v>
      </c>
      <c r="S384" s="1" t="s">
        <v>306</v>
      </c>
      <c r="T384" s="1" t="s">
        <v>16</v>
      </c>
    </row>
    <row r="385" spans="1:20" ht="30" customHeight="1" x14ac:dyDescent="0.25">
      <c r="A385" s="1">
        <v>630</v>
      </c>
      <c r="B385" s="1" t="s">
        <v>125</v>
      </c>
      <c r="C385" s="1" t="s">
        <v>173</v>
      </c>
      <c r="D385" s="1" t="s">
        <v>744</v>
      </c>
      <c r="E385" s="18" t="s">
        <v>745</v>
      </c>
      <c r="F385" s="1" t="s">
        <v>746</v>
      </c>
      <c r="G385" s="1" t="s">
        <v>397</v>
      </c>
      <c r="H385" s="1">
        <v>28000</v>
      </c>
      <c r="I385" s="1" t="s">
        <v>306</v>
      </c>
      <c r="J385" s="1" t="s">
        <v>747</v>
      </c>
      <c r="K385" s="1" t="s">
        <v>306</v>
      </c>
      <c r="L385" s="1" t="s">
        <v>747</v>
      </c>
      <c r="M385" s="1">
        <v>28000</v>
      </c>
      <c r="N385" s="1" t="s">
        <v>747</v>
      </c>
      <c r="O385" s="1" t="s">
        <v>306</v>
      </c>
      <c r="P385" s="1" t="s">
        <v>747</v>
      </c>
      <c r="Q385" s="1" t="s">
        <v>306</v>
      </c>
      <c r="R385" s="1" t="s">
        <v>747</v>
      </c>
      <c r="S385" s="1" t="s">
        <v>306</v>
      </c>
      <c r="T385" s="1" t="s">
        <v>16</v>
      </c>
    </row>
    <row r="386" spans="1:20" ht="30" customHeight="1" x14ac:dyDescent="0.25">
      <c r="A386" s="1">
        <v>632</v>
      </c>
      <c r="B386" s="1" t="s">
        <v>616</v>
      </c>
      <c r="C386" s="1" t="s">
        <v>748</v>
      </c>
      <c r="D386" s="63" t="s">
        <v>749</v>
      </c>
      <c r="E386" s="18" t="s">
        <v>750</v>
      </c>
      <c r="F386" s="1" t="s">
        <v>751</v>
      </c>
      <c r="G386" s="1" t="s">
        <v>752</v>
      </c>
      <c r="H386" s="1">
        <v>62800</v>
      </c>
      <c r="I386" s="1" t="s">
        <v>753</v>
      </c>
      <c r="J386" s="1" t="s">
        <v>933</v>
      </c>
      <c r="K386" s="1" t="s">
        <v>306</v>
      </c>
      <c r="L386" s="1" t="s">
        <v>933</v>
      </c>
      <c r="M386" s="1" t="s">
        <v>306</v>
      </c>
      <c r="N386" s="1" t="s">
        <v>933</v>
      </c>
      <c r="O386" s="1" t="s">
        <v>306</v>
      </c>
      <c r="P386" s="1" t="s">
        <v>933</v>
      </c>
      <c r="Q386" s="1" t="s">
        <v>306</v>
      </c>
      <c r="R386" s="1" t="s">
        <v>933</v>
      </c>
      <c r="S386" s="1" t="s">
        <v>306</v>
      </c>
      <c r="T386" s="1" t="s">
        <v>16</v>
      </c>
    </row>
    <row r="387" spans="1:20" ht="30" customHeight="1" x14ac:dyDescent="0.25">
      <c r="A387" s="1">
        <v>634</v>
      </c>
      <c r="B387" s="1" t="s">
        <v>616</v>
      </c>
      <c r="C387" s="1" t="s">
        <v>748</v>
      </c>
      <c r="D387" s="63" t="s">
        <v>754</v>
      </c>
      <c r="E387" s="18" t="s">
        <v>750</v>
      </c>
      <c r="F387" s="1" t="s">
        <v>755</v>
      </c>
      <c r="G387" s="1" t="s">
        <v>756</v>
      </c>
      <c r="H387" s="1">
        <v>110800</v>
      </c>
      <c r="I387" s="1" t="s">
        <v>753</v>
      </c>
      <c r="J387" s="1" t="s">
        <v>933</v>
      </c>
      <c r="K387" s="1" t="s">
        <v>306</v>
      </c>
      <c r="L387" s="1" t="s">
        <v>933</v>
      </c>
      <c r="M387" s="1" t="s">
        <v>306</v>
      </c>
      <c r="N387" s="1" t="s">
        <v>933</v>
      </c>
      <c r="O387" s="1" t="s">
        <v>306</v>
      </c>
      <c r="P387" s="1" t="s">
        <v>933</v>
      </c>
      <c r="Q387" s="1" t="s">
        <v>306</v>
      </c>
      <c r="R387" s="1" t="s">
        <v>933</v>
      </c>
      <c r="S387" s="1" t="s">
        <v>306</v>
      </c>
      <c r="T387" s="1" t="s">
        <v>16</v>
      </c>
    </row>
    <row r="388" spans="1:20" ht="30" customHeight="1" x14ac:dyDescent="0.25">
      <c r="A388" s="1">
        <v>636</v>
      </c>
      <c r="B388" s="1" t="s">
        <v>616</v>
      </c>
      <c r="C388" s="1" t="s">
        <v>748</v>
      </c>
      <c r="D388" s="63" t="s">
        <v>757</v>
      </c>
      <c r="E388" s="18" t="s">
        <v>758</v>
      </c>
      <c r="F388" s="1" t="s">
        <v>759</v>
      </c>
      <c r="G388" s="1" t="s">
        <v>760</v>
      </c>
      <c r="H388" s="1">
        <v>29900</v>
      </c>
      <c r="I388" s="1" t="s">
        <v>753</v>
      </c>
      <c r="J388" s="1" t="s">
        <v>933</v>
      </c>
      <c r="K388" s="1" t="s">
        <v>306</v>
      </c>
      <c r="L388" s="1" t="s">
        <v>933</v>
      </c>
      <c r="M388" s="1" t="s">
        <v>306</v>
      </c>
      <c r="N388" s="1" t="s">
        <v>933</v>
      </c>
      <c r="O388" s="1" t="s">
        <v>306</v>
      </c>
      <c r="P388" s="1" t="s">
        <v>933</v>
      </c>
      <c r="Q388" s="1" t="s">
        <v>306</v>
      </c>
      <c r="R388" s="1" t="s">
        <v>933</v>
      </c>
      <c r="S388" s="1" t="s">
        <v>306</v>
      </c>
      <c r="T388" s="1" t="s">
        <v>16</v>
      </c>
    </row>
    <row r="389" spans="1:20" ht="30" customHeight="1" x14ac:dyDescent="0.25">
      <c r="A389" s="1">
        <v>638</v>
      </c>
      <c r="B389" s="1" t="s">
        <v>616</v>
      </c>
      <c r="C389" s="1" t="s">
        <v>748</v>
      </c>
      <c r="D389" s="63" t="s">
        <v>761</v>
      </c>
      <c r="E389" s="18" t="s">
        <v>762</v>
      </c>
      <c r="F389" s="1" t="s">
        <v>763</v>
      </c>
      <c r="G389" s="1" t="s">
        <v>764</v>
      </c>
      <c r="H389" s="1">
        <v>5377.6</v>
      </c>
      <c r="I389" s="1" t="s">
        <v>753</v>
      </c>
      <c r="J389" s="1" t="s">
        <v>933</v>
      </c>
      <c r="K389" s="1" t="s">
        <v>306</v>
      </c>
      <c r="L389" s="1" t="s">
        <v>933</v>
      </c>
      <c r="M389" s="1" t="s">
        <v>306</v>
      </c>
      <c r="N389" s="1" t="s">
        <v>933</v>
      </c>
      <c r="O389" s="1" t="s">
        <v>306</v>
      </c>
      <c r="P389" s="1" t="s">
        <v>933</v>
      </c>
      <c r="Q389" s="1" t="s">
        <v>306</v>
      </c>
      <c r="R389" s="1" t="s">
        <v>933</v>
      </c>
      <c r="S389" s="1" t="s">
        <v>306</v>
      </c>
      <c r="T389" s="1" t="s">
        <v>16</v>
      </c>
    </row>
    <row r="390" spans="1:20" ht="30" customHeight="1" x14ac:dyDescent="0.25">
      <c r="A390" s="1">
        <v>640</v>
      </c>
      <c r="B390" s="1" t="s">
        <v>616</v>
      </c>
      <c r="C390" s="1" t="s">
        <v>748</v>
      </c>
      <c r="D390" s="63" t="s">
        <v>765</v>
      </c>
      <c r="E390" s="18" t="s">
        <v>766</v>
      </c>
      <c r="F390" s="1" t="s">
        <v>767</v>
      </c>
      <c r="G390" s="1" t="s">
        <v>768</v>
      </c>
      <c r="H390" s="1">
        <v>36800</v>
      </c>
      <c r="I390" s="1" t="s">
        <v>753</v>
      </c>
      <c r="J390" s="1" t="s">
        <v>933</v>
      </c>
      <c r="K390" s="1" t="s">
        <v>306</v>
      </c>
      <c r="L390" s="1" t="s">
        <v>933</v>
      </c>
      <c r="M390" s="1" t="s">
        <v>306</v>
      </c>
      <c r="N390" s="1" t="s">
        <v>933</v>
      </c>
      <c r="O390" s="1" t="s">
        <v>306</v>
      </c>
      <c r="P390" s="1" t="s">
        <v>933</v>
      </c>
      <c r="Q390" s="1" t="s">
        <v>306</v>
      </c>
      <c r="R390" s="1" t="s">
        <v>933</v>
      </c>
      <c r="S390" s="1" t="s">
        <v>306</v>
      </c>
      <c r="T390" s="1" t="s">
        <v>16</v>
      </c>
    </row>
    <row r="391" spans="1:20" ht="30" customHeight="1" x14ac:dyDescent="0.25">
      <c r="A391" s="1">
        <v>642</v>
      </c>
      <c r="B391" s="1" t="s">
        <v>616</v>
      </c>
      <c r="C391" s="1" t="s">
        <v>748</v>
      </c>
      <c r="D391" s="63" t="s">
        <v>769</v>
      </c>
      <c r="E391" s="18" t="s">
        <v>766</v>
      </c>
      <c r="F391" s="1" t="s">
        <v>770</v>
      </c>
      <c r="G391" s="1" t="s">
        <v>771</v>
      </c>
      <c r="H391" s="1">
        <v>19000</v>
      </c>
      <c r="I391" s="1" t="s">
        <v>753</v>
      </c>
      <c r="J391" s="1" t="s">
        <v>933</v>
      </c>
      <c r="K391" s="1" t="s">
        <v>306</v>
      </c>
      <c r="L391" s="1" t="s">
        <v>933</v>
      </c>
      <c r="M391" s="1" t="s">
        <v>306</v>
      </c>
      <c r="N391" s="1" t="s">
        <v>933</v>
      </c>
      <c r="O391" s="1" t="s">
        <v>306</v>
      </c>
      <c r="P391" s="1" t="s">
        <v>933</v>
      </c>
      <c r="Q391" s="1" t="s">
        <v>306</v>
      </c>
      <c r="R391" s="1" t="s">
        <v>933</v>
      </c>
      <c r="S391" s="1" t="s">
        <v>306</v>
      </c>
      <c r="T391" s="1" t="s">
        <v>16</v>
      </c>
    </row>
    <row r="392" spans="1:20" ht="30" customHeight="1" x14ac:dyDescent="0.25">
      <c r="A392" s="1">
        <v>644</v>
      </c>
      <c r="B392" s="1" t="s">
        <v>616</v>
      </c>
      <c r="C392" s="1" t="s">
        <v>748</v>
      </c>
      <c r="D392" s="63" t="s">
        <v>772</v>
      </c>
      <c r="E392" s="18" t="s">
        <v>766</v>
      </c>
      <c r="F392" s="1" t="s">
        <v>773</v>
      </c>
      <c r="G392" s="1" t="s">
        <v>774</v>
      </c>
      <c r="H392" s="1">
        <v>18000</v>
      </c>
      <c r="I392" s="1" t="s">
        <v>753</v>
      </c>
      <c r="J392" s="1" t="s">
        <v>933</v>
      </c>
      <c r="K392" s="1" t="s">
        <v>306</v>
      </c>
      <c r="L392" s="1" t="s">
        <v>933</v>
      </c>
      <c r="M392" s="1" t="s">
        <v>306</v>
      </c>
      <c r="N392" s="1" t="s">
        <v>933</v>
      </c>
      <c r="O392" s="1" t="s">
        <v>306</v>
      </c>
      <c r="P392" s="1" t="s">
        <v>933</v>
      </c>
      <c r="Q392" s="1" t="s">
        <v>306</v>
      </c>
      <c r="R392" s="1" t="s">
        <v>933</v>
      </c>
      <c r="S392" s="1" t="s">
        <v>306</v>
      </c>
      <c r="T392" s="1" t="s">
        <v>16</v>
      </c>
    </row>
    <row r="393" spans="1:20" ht="30" customHeight="1" x14ac:dyDescent="0.25">
      <c r="A393" s="1">
        <v>646</v>
      </c>
      <c r="B393" s="1" t="s">
        <v>616</v>
      </c>
      <c r="C393" s="1" t="s">
        <v>748</v>
      </c>
      <c r="D393" s="47" t="s">
        <v>772</v>
      </c>
      <c r="E393" s="18" t="s">
        <v>766</v>
      </c>
      <c r="F393" s="1" t="s">
        <v>775</v>
      </c>
      <c r="G393" s="1" t="s">
        <v>774</v>
      </c>
      <c r="H393" s="47">
        <v>16700</v>
      </c>
      <c r="I393" s="47" t="s">
        <v>753</v>
      </c>
      <c r="J393" s="1" t="s">
        <v>933</v>
      </c>
      <c r="K393" s="1" t="s">
        <v>306</v>
      </c>
      <c r="L393" s="1" t="s">
        <v>933</v>
      </c>
      <c r="M393" s="1" t="s">
        <v>306</v>
      </c>
      <c r="N393" s="1" t="s">
        <v>933</v>
      </c>
      <c r="O393" s="1" t="s">
        <v>306</v>
      </c>
      <c r="P393" s="1" t="s">
        <v>933</v>
      </c>
      <c r="Q393" s="1" t="s">
        <v>306</v>
      </c>
      <c r="R393" s="1" t="s">
        <v>933</v>
      </c>
      <c r="S393" s="1" t="s">
        <v>306</v>
      </c>
      <c r="T393" s="1" t="s">
        <v>16</v>
      </c>
    </row>
    <row r="394" spans="1:20" ht="30" customHeight="1" x14ac:dyDescent="0.25">
      <c r="A394" s="1">
        <v>648</v>
      </c>
      <c r="B394" s="1" t="s">
        <v>616</v>
      </c>
      <c r="C394" s="1" t="s">
        <v>748</v>
      </c>
      <c r="D394" s="47" t="s">
        <v>765</v>
      </c>
      <c r="E394" s="18" t="s">
        <v>766</v>
      </c>
      <c r="F394" s="1" t="s">
        <v>776</v>
      </c>
      <c r="G394" s="1" t="s">
        <v>771</v>
      </c>
      <c r="H394" s="48">
        <v>20000</v>
      </c>
      <c r="I394" s="47" t="s">
        <v>777</v>
      </c>
      <c r="J394" s="1" t="s">
        <v>933</v>
      </c>
      <c r="K394" s="1" t="s">
        <v>306</v>
      </c>
      <c r="L394" s="1" t="s">
        <v>933</v>
      </c>
      <c r="M394" s="1" t="s">
        <v>306</v>
      </c>
      <c r="N394" s="1" t="s">
        <v>933</v>
      </c>
      <c r="O394" s="1" t="s">
        <v>306</v>
      </c>
      <c r="P394" s="1" t="s">
        <v>933</v>
      </c>
      <c r="Q394" s="1" t="s">
        <v>306</v>
      </c>
      <c r="R394" s="1" t="s">
        <v>933</v>
      </c>
      <c r="S394" s="1" t="s">
        <v>306</v>
      </c>
      <c r="T394" s="1" t="s">
        <v>16</v>
      </c>
    </row>
    <row r="395" spans="1:20" ht="30" customHeight="1" x14ac:dyDescent="0.25">
      <c r="A395" s="1">
        <v>650</v>
      </c>
      <c r="B395" s="1" t="s">
        <v>616</v>
      </c>
      <c r="C395" s="1" t="s">
        <v>748</v>
      </c>
      <c r="D395" s="47" t="s">
        <v>765</v>
      </c>
      <c r="E395" s="18" t="s">
        <v>766</v>
      </c>
      <c r="F395" s="1" t="s">
        <v>778</v>
      </c>
      <c r="G395" s="1" t="s">
        <v>771</v>
      </c>
      <c r="H395" s="48">
        <v>25000</v>
      </c>
      <c r="I395" s="47" t="s">
        <v>779</v>
      </c>
      <c r="J395" s="1" t="s">
        <v>933</v>
      </c>
      <c r="K395" s="1" t="s">
        <v>306</v>
      </c>
      <c r="L395" s="1" t="s">
        <v>933</v>
      </c>
      <c r="M395" s="1" t="s">
        <v>306</v>
      </c>
      <c r="N395" s="1" t="s">
        <v>933</v>
      </c>
      <c r="O395" s="1" t="s">
        <v>306</v>
      </c>
      <c r="P395" s="1" t="s">
        <v>933</v>
      </c>
      <c r="Q395" s="1" t="s">
        <v>306</v>
      </c>
      <c r="R395" s="1" t="s">
        <v>933</v>
      </c>
      <c r="S395" s="1" t="s">
        <v>306</v>
      </c>
      <c r="T395" s="1" t="s">
        <v>16</v>
      </c>
    </row>
    <row r="396" spans="1:20" ht="30" customHeight="1" x14ac:dyDescent="0.25">
      <c r="A396" s="1">
        <v>652</v>
      </c>
      <c r="B396" s="1" t="s">
        <v>616</v>
      </c>
      <c r="C396" s="1" t="s">
        <v>748</v>
      </c>
      <c r="D396" s="47" t="s">
        <v>765</v>
      </c>
      <c r="E396" s="18" t="s">
        <v>766</v>
      </c>
      <c r="F396" s="1" t="s">
        <v>780</v>
      </c>
      <c r="G396" s="1" t="s">
        <v>768</v>
      </c>
      <c r="H396" s="47">
        <v>39428.6</v>
      </c>
      <c r="I396" s="47" t="s">
        <v>753</v>
      </c>
      <c r="J396" s="1" t="s">
        <v>933</v>
      </c>
      <c r="K396" s="1" t="s">
        <v>306</v>
      </c>
      <c r="L396" s="1" t="s">
        <v>933</v>
      </c>
      <c r="M396" s="1" t="s">
        <v>306</v>
      </c>
      <c r="N396" s="1" t="s">
        <v>933</v>
      </c>
      <c r="O396" s="1" t="s">
        <v>306</v>
      </c>
      <c r="P396" s="1" t="s">
        <v>933</v>
      </c>
      <c r="Q396" s="1" t="s">
        <v>306</v>
      </c>
      <c r="R396" s="1" t="s">
        <v>933</v>
      </c>
      <c r="S396" s="1" t="s">
        <v>306</v>
      </c>
      <c r="T396" s="1" t="s">
        <v>16</v>
      </c>
    </row>
    <row r="397" spans="1:20" ht="30" customHeight="1" x14ac:dyDescent="0.25">
      <c r="A397" s="1">
        <v>654</v>
      </c>
      <c r="B397" s="1" t="s">
        <v>616</v>
      </c>
      <c r="C397" s="1" t="s">
        <v>748</v>
      </c>
      <c r="D397" s="63" t="s">
        <v>781</v>
      </c>
      <c r="E397" s="18" t="s">
        <v>782</v>
      </c>
      <c r="F397" s="1" t="s">
        <v>783</v>
      </c>
      <c r="G397" s="1" t="s">
        <v>784</v>
      </c>
      <c r="H397" s="1">
        <v>27744</v>
      </c>
      <c r="I397" s="1" t="s">
        <v>785</v>
      </c>
      <c r="J397" s="1" t="s">
        <v>933</v>
      </c>
      <c r="K397" s="1" t="s">
        <v>306</v>
      </c>
      <c r="L397" s="1" t="s">
        <v>933</v>
      </c>
      <c r="M397" s="1" t="s">
        <v>306</v>
      </c>
      <c r="N397" s="1" t="s">
        <v>933</v>
      </c>
      <c r="O397" s="1" t="s">
        <v>306</v>
      </c>
      <c r="P397" s="1" t="s">
        <v>933</v>
      </c>
      <c r="Q397" s="1" t="s">
        <v>306</v>
      </c>
      <c r="R397" s="1" t="s">
        <v>933</v>
      </c>
      <c r="S397" s="1" t="s">
        <v>306</v>
      </c>
      <c r="T397" s="1" t="s">
        <v>16</v>
      </c>
    </row>
    <row r="398" spans="1:20" ht="30" customHeight="1" x14ac:dyDescent="0.25">
      <c r="A398" s="1">
        <v>656</v>
      </c>
      <c r="B398" s="1" t="s">
        <v>616</v>
      </c>
      <c r="C398" s="1" t="s">
        <v>748</v>
      </c>
      <c r="D398" s="63" t="s">
        <v>786</v>
      </c>
      <c r="E398" s="18" t="s">
        <v>787</v>
      </c>
      <c r="F398" s="1" t="s">
        <v>788</v>
      </c>
      <c r="G398" s="1" t="s">
        <v>789</v>
      </c>
      <c r="H398" s="1">
        <v>14066.83</v>
      </c>
      <c r="I398" s="1" t="s">
        <v>753</v>
      </c>
      <c r="J398" s="1" t="s">
        <v>933</v>
      </c>
      <c r="K398" s="1" t="s">
        <v>306</v>
      </c>
      <c r="L398" s="1" t="s">
        <v>933</v>
      </c>
      <c r="M398" s="1" t="s">
        <v>306</v>
      </c>
      <c r="N398" s="1" t="s">
        <v>933</v>
      </c>
      <c r="O398" s="1" t="s">
        <v>306</v>
      </c>
      <c r="P398" s="1" t="s">
        <v>933</v>
      </c>
      <c r="Q398" s="1" t="s">
        <v>306</v>
      </c>
      <c r="R398" s="1" t="s">
        <v>933</v>
      </c>
      <c r="S398" s="1" t="s">
        <v>306</v>
      </c>
      <c r="T398" s="1" t="s">
        <v>16</v>
      </c>
    </row>
    <row r="399" spans="1:20" ht="30" customHeight="1" x14ac:dyDescent="0.25">
      <c r="A399" s="1">
        <v>658</v>
      </c>
      <c r="B399" s="1" t="s">
        <v>616</v>
      </c>
      <c r="C399" s="1" t="s">
        <v>748</v>
      </c>
      <c r="D399" s="64" t="s">
        <v>790</v>
      </c>
      <c r="E399" s="18" t="s">
        <v>791</v>
      </c>
      <c r="F399" s="1" t="s">
        <v>1097</v>
      </c>
      <c r="G399" s="1" t="s">
        <v>792</v>
      </c>
      <c r="H399" s="1">
        <v>83900</v>
      </c>
      <c r="I399" s="1" t="s">
        <v>753</v>
      </c>
      <c r="J399" s="1" t="s">
        <v>933</v>
      </c>
      <c r="K399" s="1" t="s">
        <v>306</v>
      </c>
      <c r="L399" s="1" t="s">
        <v>933</v>
      </c>
      <c r="M399" s="1" t="s">
        <v>306</v>
      </c>
      <c r="N399" s="1" t="s">
        <v>933</v>
      </c>
      <c r="O399" s="1" t="s">
        <v>306</v>
      </c>
      <c r="P399" s="1" t="s">
        <v>933</v>
      </c>
      <c r="Q399" s="1" t="s">
        <v>306</v>
      </c>
      <c r="R399" s="1" t="s">
        <v>933</v>
      </c>
      <c r="S399" s="1" t="s">
        <v>306</v>
      </c>
      <c r="T399" s="1" t="s">
        <v>16</v>
      </c>
    </row>
    <row r="400" spans="1:20" ht="30" customHeight="1" x14ac:dyDescent="0.25">
      <c r="A400" s="1">
        <v>660</v>
      </c>
      <c r="B400" s="1" t="s">
        <v>616</v>
      </c>
      <c r="C400" s="1" t="s">
        <v>748</v>
      </c>
      <c r="D400" s="1" t="s">
        <v>793</v>
      </c>
      <c r="E400" s="47" t="s">
        <v>794</v>
      </c>
      <c r="F400" s="1" t="s">
        <v>795</v>
      </c>
      <c r="G400" s="47" t="s">
        <v>796</v>
      </c>
      <c r="H400" s="65" t="s">
        <v>797</v>
      </c>
      <c r="I400" s="47" t="s">
        <v>779</v>
      </c>
      <c r="J400" s="1" t="s">
        <v>933</v>
      </c>
      <c r="K400" s="1" t="s">
        <v>306</v>
      </c>
      <c r="L400" s="1" t="s">
        <v>933</v>
      </c>
      <c r="M400" s="1" t="s">
        <v>306</v>
      </c>
      <c r="N400" s="1" t="s">
        <v>933</v>
      </c>
      <c r="O400" s="1" t="s">
        <v>306</v>
      </c>
      <c r="P400" s="1" t="s">
        <v>933</v>
      </c>
      <c r="Q400" s="1" t="s">
        <v>306</v>
      </c>
      <c r="R400" s="1" t="s">
        <v>933</v>
      </c>
      <c r="S400" s="1" t="s">
        <v>306</v>
      </c>
      <c r="T400" s="1" t="s">
        <v>16</v>
      </c>
    </row>
    <row r="401" spans="1:20" ht="30" customHeight="1" x14ac:dyDescent="0.25">
      <c r="A401" s="1">
        <v>662</v>
      </c>
      <c r="B401" s="1" t="s">
        <v>616</v>
      </c>
      <c r="C401" s="1" t="s">
        <v>748</v>
      </c>
      <c r="D401" s="47" t="s">
        <v>798</v>
      </c>
      <c r="E401" s="47" t="s">
        <v>794</v>
      </c>
      <c r="F401" s="47" t="s">
        <v>799</v>
      </c>
      <c r="G401" s="47" t="s">
        <v>800</v>
      </c>
      <c r="H401" s="47">
        <v>78000</v>
      </c>
      <c r="I401" s="47" t="s">
        <v>753</v>
      </c>
      <c r="J401" s="1" t="s">
        <v>933</v>
      </c>
      <c r="K401" s="1" t="s">
        <v>306</v>
      </c>
      <c r="L401" s="1" t="s">
        <v>933</v>
      </c>
      <c r="M401" s="1" t="s">
        <v>306</v>
      </c>
      <c r="N401" s="1" t="s">
        <v>933</v>
      </c>
      <c r="O401" s="1" t="s">
        <v>306</v>
      </c>
      <c r="P401" s="1" t="s">
        <v>933</v>
      </c>
      <c r="Q401" s="1" t="s">
        <v>306</v>
      </c>
      <c r="R401" s="1" t="s">
        <v>933</v>
      </c>
      <c r="S401" s="1" t="s">
        <v>306</v>
      </c>
      <c r="T401" s="1" t="s">
        <v>16</v>
      </c>
    </row>
    <row r="402" spans="1:20" ht="30" customHeight="1" x14ac:dyDescent="0.25">
      <c r="A402" s="1">
        <v>664</v>
      </c>
      <c r="B402" s="1" t="s">
        <v>616</v>
      </c>
      <c r="C402" s="1" t="s">
        <v>748</v>
      </c>
      <c r="D402" s="1" t="s">
        <v>801</v>
      </c>
      <c r="E402" s="47" t="s">
        <v>802</v>
      </c>
      <c r="F402" s="1" t="s">
        <v>803</v>
      </c>
      <c r="G402" s="47" t="s">
        <v>804</v>
      </c>
      <c r="H402" s="47">
        <v>21001.99</v>
      </c>
      <c r="I402" s="47" t="s">
        <v>779</v>
      </c>
      <c r="J402" s="1" t="s">
        <v>933</v>
      </c>
      <c r="K402" s="1" t="s">
        <v>306</v>
      </c>
      <c r="L402" s="1" t="s">
        <v>933</v>
      </c>
      <c r="M402" s="1" t="s">
        <v>306</v>
      </c>
      <c r="N402" s="1" t="s">
        <v>933</v>
      </c>
      <c r="O402" s="1" t="s">
        <v>306</v>
      </c>
      <c r="P402" s="1" t="s">
        <v>933</v>
      </c>
      <c r="Q402" s="1" t="s">
        <v>306</v>
      </c>
      <c r="R402" s="1" t="s">
        <v>933</v>
      </c>
      <c r="S402" s="1" t="s">
        <v>306</v>
      </c>
      <c r="T402" s="1" t="s">
        <v>16</v>
      </c>
    </row>
    <row r="403" spans="1:20" ht="30" customHeight="1" x14ac:dyDescent="0.25">
      <c r="A403" s="1">
        <v>666</v>
      </c>
      <c r="B403" s="1" t="s">
        <v>616</v>
      </c>
      <c r="C403" s="1" t="s">
        <v>748</v>
      </c>
      <c r="D403" s="1" t="s">
        <v>805</v>
      </c>
      <c r="E403" s="47" t="s">
        <v>806</v>
      </c>
      <c r="F403" s="1" t="s">
        <v>807</v>
      </c>
      <c r="G403" s="1" t="s">
        <v>808</v>
      </c>
      <c r="H403" s="47">
        <v>9070</v>
      </c>
      <c r="I403" s="47" t="s">
        <v>779</v>
      </c>
      <c r="J403" s="1" t="s">
        <v>933</v>
      </c>
      <c r="K403" s="1" t="s">
        <v>306</v>
      </c>
      <c r="L403" s="1" t="s">
        <v>933</v>
      </c>
      <c r="M403" s="1" t="s">
        <v>306</v>
      </c>
      <c r="N403" s="1" t="s">
        <v>933</v>
      </c>
      <c r="O403" s="1" t="s">
        <v>306</v>
      </c>
      <c r="P403" s="1" t="s">
        <v>933</v>
      </c>
      <c r="Q403" s="1" t="s">
        <v>306</v>
      </c>
      <c r="R403" s="1" t="s">
        <v>933</v>
      </c>
      <c r="S403" s="1" t="s">
        <v>306</v>
      </c>
      <c r="T403" s="1" t="s">
        <v>16</v>
      </c>
    </row>
    <row r="404" spans="1:20" ht="30" customHeight="1" x14ac:dyDescent="0.25">
      <c r="A404" s="1">
        <v>668</v>
      </c>
      <c r="B404" s="1" t="s">
        <v>616</v>
      </c>
      <c r="C404" s="1" t="s">
        <v>748</v>
      </c>
      <c r="D404" s="1" t="s">
        <v>809</v>
      </c>
      <c r="E404" s="47" t="s">
        <v>806</v>
      </c>
      <c r="F404" s="1" t="s">
        <v>810</v>
      </c>
      <c r="G404" s="1" t="s">
        <v>811</v>
      </c>
      <c r="H404" s="47">
        <v>11450</v>
      </c>
      <c r="I404" s="47" t="s">
        <v>812</v>
      </c>
      <c r="J404" s="1" t="s">
        <v>933</v>
      </c>
      <c r="K404" s="1" t="s">
        <v>306</v>
      </c>
      <c r="L404" s="1" t="s">
        <v>933</v>
      </c>
      <c r="M404" s="1" t="s">
        <v>306</v>
      </c>
      <c r="N404" s="1" t="s">
        <v>933</v>
      </c>
      <c r="O404" s="1" t="s">
        <v>306</v>
      </c>
      <c r="P404" s="1" t="s">
        <v>933</v>
      </c>
      <c r="Q404" s="1" t="s">
        <v>306</v>
      </c>
      <c r="R404" s="1" t="s">
        <v>933</v>
      </c>
      <c r="S404" s="1" t="s">
        <v>306</v>
      </c>
      <c r="T404" s="1" t="s">
        <v>16</v>
      </c>
    </row>
    <row r="405" spans="1:20" ht="30" customHeight="1" x14ac:dyDescent="0.25">
      <c r="A405" s="1">
        <v>670</v>
      </c>
      <c r="B405" s="1" t="s">
        <v>616</v>
      </c>
      <c r="C405" s="1" t="s">
        <v>748</v>
      </c>
      <c r="D405" s="1" t="s">
        <v>809</v>
      </c>
      <c r="E405" s="47" t="s">
        <v>806</v>
      </c>
      <c r="F405" s="1" t="s">
        <v>813</v>
      </c>
      <c r="G405" s="1" t="s">
        <v>811</v>
      </c>
      <c r="H405" s="47">
        <v>12700</v>
      </c>
      <c r="I405" s="47" t="s">
        <v>814</v>
      </c>
      <c r="J405" s="1" t="s">
        <v>933</v>
      </c>
      <c r="K405" s="1" t="s">
        <v>306</v>
      </c>
      <c r="L405" s="1" t="s">
        <v>933</v>
      </c>
      <c r="M405" s="1" t="s">
        <v>306</v>
      </c>
      <c r="N405" s="1" t="s">
        <v>933</v>
      </c>
      <c r="O405" s="1" t="s">
        <v>306</v>
      </c>
      <c r="P405" s="1" t="s">
        <v>933</v>
      </c>
      <c r="Q405" s="1" t="s">
        <v>306</v>
      </c>
      <c r="R405" s="1" t="s">
        <v>933</v>
      </c>
      <c r="S405" s="1" t="s">
        <v>306</v>
      </c>
      <c r="T405" s="1" t="s">
        <v>16</v>
      </c>
    </row>
    <row r="406" spans="1:20" ht="30" customHeight="1" x14ac:dyDescent="0.25">
      <c r="A406" s="1">
        <v>672</v>
      </c>
      <c r="B406" s="1" t="s">
        <v>616</v>
      </c>
      <c r="C406" s="1" t="s">
        <v>748</v>
      </c>
      <c r="D406" s="1" t="s">
        <v>815</v>
      </c>
      <c r="E406" s="47" t="s">
        <v>816</v>
      </c>
      <c r="F406" s="1" t="s">
        <v>817</v>
      </c>
      <c r="G406" s="50" t="s">
        <v>818</v>
      </c>
      <c r="H406" s="47">
        <v>8900</v>
      </c>
      <c r="I406" s="47" t="s">
        <v>753</v>
      </c>
      <c r="J406" s="1" t="s">
        <v>933</v>
      </c>
      <c r="K406" s="1" t="s">
        <v>306</v>
      </c>
      <c r="L406" s="1" t="s">
        <v>933</v>
      </c>
      <c r="M406" s="1" t="s">
        <v>306</v>
      </c>
      <c r="N406" s="1" t="s">
        <v>933</v>
      </c>
      <c r="O406" s="1" t="s">
        <v>306</v>
      </c>
      <c r="P406" s="1" t="s">
        <v>933</v>
      </c>
      <c r="Q406" s="1" t="s">
        <v>306</v>
      </c>
      <c r="R406" s="1" t="s">
        <v>933</v>
      </c>
      <c r="S406" s="1" t="s">
        <v>306</v>
      </c>
      <c r="T406" s="1" t="s">
        <v>16</v>
      </c>
    </row>
    <row r="407" spans="1:20" ht="30" customHeight="1" x14ac:dyDescent="0.25">
      <c r="A407" s="1">
        <v>674</v>
      </c>
      <c r="B407" s="1" t="s">
        <v>616</v>
      </c>
      <c r="C407" s="1" t="s">
        <v>748</v>
      </c>
      <c r="D407" s="47" t="s">
        <v>819</v>
      </c>
      <c r="E407" s="47" t="s">
        <v>820</v>
      </c>
      <c r="F407" s="1" t="s">
        <v>821</v>
      </c>
      <c r="G407" s="50" t="s">
        <v>822</v>
      </c>
      <c r="H407" s="47">
        <v>15571</v>
      </c>
      <c r="I407" s="47" t="s">
        <v>779</v>
      </c>
      <c r="J407" s="1" t="s">
        <v>933</v>
      </c>
      <c r="K407" s="1" t="s">
        <v>306</v>
      </c>
      <c r="L407" s="1" t="s">
        <v>933</v>
      </c>
      <c r="M407" s="1" t="s">
        <v>306</v>
      </c>
      <c r="N407" s="1" t="s">
        <v>933</v>
      </c>
      <c r="O407" s="1" t="s">
        <v>306</v>
      </c>
      <c r="P407" s="1" t="s">
        <v>933</v>
      </c>
      <c r="Q407" s="1" t="s">
        <v>306</v>
      </c>
      <c r="R407" s="1" t="s">
        <v>933</v>
      </c>
      <c r="S407" s="1" t="s">
        <v>306</v>
      </c>
      <c r="T407" s="1" t="s">
        <v>16</v>
      </c>
    </row>
    <row r="408" spans="1:20" ht="30" customHeight="1" x14ac:dyDescent="0.25">
      <c r="A408" s="1">
        <v>676</v>
      </c>
      <c r="B408" s="1" t="s">
        <v>616</v>
      </c>
      <c r="C408" s="1" t="s">
        <v>748</v>
      </c>
      <c r="D408" s="47" t="s">
        <v>823</v>
      </c>
      <c r="E408" s="47" t="s">
        <v>824</v>
      </c>
      <c r="F408" s="1" t="s">
        <v>825</v>
      </c>
      <c r="G408" s="1" t="s">
        <v>756</v>
      </c>
      <c r="H408" s="47">
        <v>215100</v>
      </c>
      <c r="I408" s="47" t="s">
        <v>753</v>
      </c>
      <c r="J408" s="1" t="s">
        <v>933</v>
      </c>
      <c r="K408" s="1" t="s">
        <v>306</v>
      </c>
      <c r="L408" s="1" t="s">
        <v>933</v>
      </c>
      <c r="M408" s="1" t="s">
        <v>306</v>
      </c>
      <c r="N408" s="1" t="s">
        <v>933</v>
      </c>
      <c r="O408" s="1" t="s">
        <v>306</v>
      </c>
      <c r="P408" s="1" t="s">
        <v>933</v>
      </c>
      <c r="Q408" s="1" t="s">
        <v>306</v>
      </c>
      <c r="R408" s="1" t="s">
        <v>933</v>
      </c>
      <c r="S408" s="1" t="s">
        <v>306</v>
      </c>
      <c r="T408" s="1" t="s">
        <v>16</v>
      </c>
    </row>
    <row r="409" spans="1:20" ht="30" customHeight="1" x14ac:dyDescent="0.25">
      <c r="A409" s="1">
        <v>678</v>
      </c>
      <c r="B409" s="1" t="s">
        <v>616</v>
      </c>
      <c r="C409" s="1" t="s">
        <v>748</v>
      </c>
      <c r="D409" s="1" t="s">
        <v>826</v>
      </c>
      <c r="E409" s="47" t="s">
        <v>827</v>
      </c>
      <c r="F409" s="1" t="s">
        <v>828</v>
      </c>
      <c r="G409" s="50" t="s">
        <v>829</v>
      </c>
      <c r="H409" s="47">
        <v>9652.5400000000009</v>
      </c>
      <c r="I409" s="47" t="s">
        <v>830</v>
      </c>
      <c r="J409" s="1" t="s">
        <v>933</v>
      </c>
      <c r="K409" s="1" t="s">
        <v>306</v>
      </c>
      <c r="L409" s="1" t="s">
        <v>933</v>
      </c>
      <c r="M409" s="1" t="s">
        <v>306</v>
      </c>
      <c r="N409" s="1" t="s">
        <v>933</v>
      </c>
      <c r="O409" s="1" t="s">
        <v>306</v>
      </c>
      <c r="P409" s="1" t="s">
        <v>933</v>
      </c>
      <c r="Q409" s="1" t="s">
        <v>306</v>
      </c>
      <c r="R409" s="1" t="s">
        <v>933</v>
      </c>
      <c r="S409" s="1" t="s">
        <v>306</v>
      </c>
      <c r="T409" s="1" t="s">
        <v>16</v>
      </c>
    </row>
    <row r="410" spans="1:20" ht="30" customHeight="1" x14ac:dyDescent="0.25">
      <c r="A410" s="1">
        <v>680</v>
      </c>
      <c r="B410" s="1" t="s">
        <v>616</v>
      </c>
      <c r="C410" s="1" t="s">
        <v>748</v>
      </c>
      <c r="D410" s="1" t="s">
        <v>831</v>
      </c>
      <c r="E410" s="47" t="s">
        <v>827</v>
      </c>
      <c r="F410" s="1" t="s">
        <v>832</v>
      </c>
      <c r="G410" s="50" t="s">
        <v>829</v>
      </c>
      <c r="H410" s="47">
        <v>6382.89</v>
      </c>
      <c r="I410" s="47" t="s">
        <v>833</v>
      </c>
      <c r="J410" s="1" t="s">
        <v>933</v>
      </c>
      <c r="K410" s="1" t="s">
        <v>306</v>
      </c>
      <c r="L410" s="1" t="s">
        <v>933</v>
      </c>
      <c r="M410" s="1" t="s">
        <v>306</v>
      </c>
      <c r="N410" s="1" t="s">
        <v>933</v>
      </c>
      <c r="O410" s="1" t="s">
        <v>306</v>
      </c>
      <c r="P410" s="1" t="s">
        <v>933</v>
      </c>
      <c r="Q410" s="1" t="s">
        <v>306</v>
      </c>
      <c r="R410" s="1" t="s">
        <v>933</v>
      </c>
      <c r="S410" s="1" t="s">
        <v>306</v>
      </c>
      <c r="T410" s="1" t="s">
        <v>16</v>
      </c>
    </row>
    <row r="411" spans="1:20" ht="30" customHeight="1" x14ac:dyDescent="0.25">
      <c r="A411" s="1">
        <v>682</v>
      </c>
      <c r="B411" s="1" t="s">
        <v>616</v>
      </c>
      <c r="C411" s="1" t="s">
        <v>748</v>
      </c>
      <c r="D411" s="47" t="s">
        <v>834</v>
      </c>
      <c r="E411" s="47" t="s">
        <v>835</v>
      </c>
      <c r="F411" s="1" t="s">
        <v>836</v>
      </c>
      <c r="G411" s="47" t="s">
        <v>837</v>
      </c>
      <c r="H411" s="47">
        <v>87744.28</v>
      </c>
      <c r="I411" s="47" t="s">
        <v>753</v>
      </c>
      <c r="J411" s="1" t="s">
        <v>933</v>
      </c>
      <c r="K411" s="1" t="s">
        <v>306</v>
      </c>
      <c r="L411" s="1" t="s">
        <v>933</v>
      </c>
      <c r="M411" s="1" t="s">
        <v>306</v>
      </c>
      <c r="N411" s="1" t="s">
        <v>933</v>
      </c>
      <c r="O411" s="1" t="s">
        <v>306</v>
      </c>
      <c r="P411" s="1" t="s">
        <v>933</v>
      </c>
      <c r="Q411" s="1" t="s">
        <v>306</v>
      </c>
      <c r="R411" s="1" t="s">
        <v>933</v>
      </c>
      <c r="S411" s="1" t="s">
        <v>306</v>
      </c>
      <c r="T411" s="1" t="s">
        <v>16</v>
      </c>
    </row>
    <row r="412" spans="1:20" ht="30" customHeight="1" x14ac:dyDescent="0.25">
      <c r="A412" s="1">
        <v>684</v>
      </c>
      <c r="B412" s="1" t="s">
        <v>616</v>
      </c>
      <c r="C412" s="1" t="s">
        <v>748</v>
      </c>
      <c r="D412" s="1" t="s">
        <v>838</v>
      </c>
      <c r="E412" s="47" t="s">
        <v>839</v>
      </c>
      <c r="F412" s="1" t="s">
        <v>840</v>
      </c>
      <c r="G412" s="47" t="s">
        <v>764</v>
      </c>
      <c r="H412" s="47">
        <v>10061.9</v>
      </c>
      <c r="I412" s="47" t="s">
        <v>841</v>
      </c>
      <c r="J412" s="1" t="s">
        <v>933</v>
      </c>
      <c r="K412" s="1" t="s">
        <v>306</v>
      </c>
      <c r="L412" s="1" t="s">
        <v>933</v>
      </c>
      <c r="M412" s="1" t="s">
        <v>306</v>
      </c>
      <c r="N412" s="1" t="s">
        <v>933</v>
      </c>
      <c r="O412" s="1" t="s">
        <v>306</v>
      </c>
      <c r="P412" s="1" t="s">
        <v>933</v>
      </c>
      <c r="Q412" s="1" t="s">
        <v>306</v>
      </c>
      <c r="R412" s="1" t="s">
        <v>933</v>
      </c>
      <c r="S412" s="1" t="s">
        <v>306</v>
      </c>
      <c r="T412" s="1" t="s">
        <v>16</v>
      </c>
    </row>
    <row r="413" spans="1:20" ht="30" customHeight="1" x14ac:dyDescent="0.25">
      <c r="A413" s="1">
        <v>686</v>
      </c>
      <c r="B413" s="1" t="s">
        <v>616</v>
      </c>
      <c r="C413" s="1" t="s">
        <v>748</v>
      </c>
      <c r="D413" s="1" t="s">
        <v>842</v>
      </c>
      <c r="E413" s="47" t="s">
        <v>839</v>
      </c>
      <c r="F413" s="1" t="s">
        <v>843</v>
      </c>
      <c r="G413" s="47" t="s">
        <v>764</v>
      </c>
      <c r="H413" s="47">
        <v>6180</v>
      </c>
      <c r="I413" s="47" t="s">
        <v>812</v>
      </c>
      <c r="J413" s="1" t="s">
        <v>933</v>
      </c>
      <c r="K413" s="1" t="s">
        <v>306</v>
      </c>
      <c r="L413" s="1" t="s">
        <v>933</v>
      </c>
      <c r="M413" s="1" t="s">
        <v>306</v>
      </c>
      <c r="N413" s="1" t="s">
        <v>933</v>
      </c>
      <c r="O413" s="1" t="s">
        <v>306</v>
      </c>
      <c r="P413" s="1" t="s">
        <v>933</v>
      </c>
      <c r="Q413" s="1" t="s">
        <v>306</v>
      </c>
      <c r="R413" s="1" t="s">
        <v>933</v>
      </c>
      <c r="S413" s="1" t="s">
        <v>306</v>
      </c>
      <c r="T413" s="1" t="s">
        <v>16</v>
      </c>
    </row>
    <row r="414" spans="1:20" ht="30" customHeight="1" x14ac:dyDescent="0.25">
      <c r="A414" s="1">
        <v>688</v>
      </c>
      <c r="B414" s="1" t="s">
        <v>616</v>
      </c>
      <c r="C414" s="1" t="s">
        <v>748</v>
      </c>
      <c r="D414" s="1" t="s">
        <v>844</v>
      </c>
      <c r="E414" s="47" t="s">
        <v>839</v>
      </c>
      <c r="F414" s="1" t="s">
        <v>845</v>
      </c>
      <c r="G414" s="47" t="s">
        <v>764</v>
      </c>
      <c r="H414" s="47">
        <v>6967.7</v>
      </c>
      <c r="I414" s="47" t="s">
        <v>753</v>
      </c>
      <c r="J414" s="1" t="s">
        <v>933</v>
      </c>
      <c r="K414" s="1" t="s">
        <v>306</v>
      </c>
      <c r="L414" s="1" t="s">
        <v>933</v>
      </c>
      <c r="M414" s="1" t="s">
        <v>306</v>
      </c>
      <c r="N414" s="1" t="s">
        <v>933</v>
      </c>
      <c r="O414" s="1" t="s">
        <v>306</v>
      </c>
      <c r="P414" s="1" t="s">
        <v>933</v>
      </c>
      <c r="Q414" s="1" t="s">
        <v>306</v>
      </c>
      <c r="R414" s="1" t="s">
        <v>933</v>
      </c>
      <c r="S414" s="1" t="s">
        <v>306</v>
      </c>
      <c r="T414" s="1" t="s">
        <v>16</v>
      </c>
    </row>
    <row r="415" spans="1:20" ht="30" customHeight="1" x14ac:dyDescent="0.25">
      <c r="A415" s="1">
        <v>690</v>
      </c>
      <c r="B415" s="1" t="s">
        <v>616</v>
      </c>
      <c r="C415" s="1" t="s">
        <v>748</v>
      </c>
      <c r="D415" s="1" t="s">
        <v>844</v>
      </c>
      <c r="E415" s="47" t="s">
        <v>839</v>
      </c>
      <c r="F415" s="1" t="s">
        <v>846</v>
      </c>
      <c r="G415" s="47" t="s">
        <v>764</v>
      </c>
      <c r="H415" s="47">
        <v>13179</v>
      </c>
      <c r="I415" s="47" t="s">
        <v>753</v>
      </c>
      <c r="J415" s="1" t="s">
        <v>933</v>
      </c>
      <c r="K415" s="1" t="s">
        <v>306</v>
      </c>
      <c r="L415" s="1" t="s">
        <v>933</v>
      </c>
      <c r="M415" s="1" t="s">
        <v>306</v>
      </c>
      <c r="N415" s="1" t="s">
        <v>933</v>
      </c>
      <c r="O415" s="1" t="s">
        <v>306</v>
      </c>
      <c r="P415" s="1" t="s">
        <v>933</v>
      </c>
      <c r="Q415" s="1" t="s">
        <v>306</v>
      </c>
      <c r="R415" s="1" t="s">
        <v>933</v>
      </c>
      <c r="S415" s="1" t="s">
        <v>306</v>
      </c>
      <c r="T415" s="1" t="s">
        <v>16</v>
      </c>
    </row>
    <row r="416" spans="1:20" ht="30" customHeight="1" x14ac:dyDescent="0.25">
      <c r="A416" s="1">
        <v>692</v>
      </c>
      <c r="B416" s="1" t="s">
        <v>616</v>
      </c>
      <c r="C416" s="1" t="s">
        <v>748</v>
      </c>
      <c r="D416" s="47" t="s">
        <v>847</v>
      </c>
      <c r="E416" s="47" t="s">
        <v>839</v>
      </c>
      <c r="F416" s="1" t="s">
        <v>848</v>
      </c>
      <c r="G416" s="47" t="s">
        <v>764</v>
      </c>
      <c r="H416" s="47">
        <v>10979.4</v>
      </c>
      <c r="I416" s="47" t="s">
        <v>833</v>
      </c>
      <c r="J416" s="1" t="s">
        <v>933</v>
      </c>
      <c r="K416" s="1" t="s">
        <v>306</v>
      </c>
      <c r="L416" s="1" t="s">
        <v>933</v>
      </c>
      <c r="M416" s="1" t="s">
        <v>306</v>
      </c>
      <c r="N416" s="1" t="s">
        <v>933</v>
      </c>
      <c r="O416" s="1" t="s">
        <v>306</v>
      </c>
      <c r="P416" s="1" t="s">
        <v>933</v>
      </c>
      <c r="Q416" s="1" t="s">
        <v>306</v>
      </c>
      <c r="R416" s="1" t="s">
        <v>933</v>
      </c>
      <c r="S416" s="1" t="s">
        <v>306</v>
      </c>
      <c r="T416" s="1" t="s">
        <v>16</v>
      </c>
    </row>
    <row r="417" spans="1:20" ht="30" customHeight="1" x14ac:dyDescent="0.25">
      <c r="A417" s="1">
        <v>694</v>
      </c>
      <c r="B417" s="1" t="s">
        <v>616</v>
      </c>
      <c r="C417" s="1" t="s">
        <v>748</v>
      </c>
      <c r="D417" s="47" t="s">
        <v>849</v>
      </c>
      <c r="E417" s="47" t="s">
        <v>839</v>
      </c>
      <c r="F417" s="1" t="s">
        <v>848</v>
      </c>
      <c r="G417" s="47" t="s">
        <v>764</v>
      </c>
      <c r="H417" s="47">
        <v>9110.2999999999993</v>
      </c>
      <c r="I417" s="47" t="s">
        <v>850</v>
      </c>
      <c r="J417" s="1" t="s">
        <v>933</v>
      </c>
      <c r="K417" s="1" t="s">
        <v>306</v>
      </c>
      <c r="L417" s="1" t="s">
        <v>933</v>
      </c>
      <c r="M417" s="1" t="s">
        <v>306</v>
      </c>
      <c r="N417" s="1" t="s">
        <v>933</v>
      </c>
      <c r="O417" s="1" t="s">
        <v>306</v>
      </c>
      <c r="P417" s="1" t="s">
        <v>933</v>
      </c>
      <c r="Q417" s="1" t="s">
        <v>306</v>
      </c>
      <c r="R417" s="1" t="s">
        <v>933</v>
      </c>
      <c r="S417" s="1" t="s">
        <v>306</v>
      </c>
      <c r="T417" s="1" t="s">
        <v>16</v>
      </c>
    </row>
    <row r="418" spans="1:20" ht="30" customHeight="1" x14ac:dyDescent="0.25">
      <c r="A418" s="1">
        <v>696</v>
      </c>
      <c r="B418" s="1" t="s">
        <v>616</v>
      </c>
      <c r="C418" s="1" t="s">
        <v>748</v>
      </c>
      <c r="D418" s="47" t="s">
        <v>847</v>
      </c>
      <c r="E418" s="47" t="s">
        <v>839</v>
      </c>
      <c r="F418" s="1" t="s">
        <v>851</v>
      </c>
      <c r="G418" s="47" t="s">
        <v>764</v>
      </c>
      <c r="H418" s="47">
        <v>11214.5</v>
      </c>
      <c r="I418" s="47" t="s">
        <v>753</v>
      </c>
      <c r="J418" s="1" t="s">
        <v>933</v>
      </c>
      <c r="K418" s="1" t="s">
        <v>306</v>
      </c>
      <c r="L418" s="1" t="s">
        <v>933</v>
      </c>
      <c r="M418" s="1" t="s">
        <v>306</v>
      </c>
      <c r="N418" s="1" t="s">
        <v>933</v>
      </c>
      <c r="O418" s="1" t="s">
        <v>306</v>
      </c>
      <c r="P418" s="1" t="s">
        <v>933</v>
      </c>
      <c r="Q418" s="1" t="s">
        <v>306</v>
      </c>
      <c r="R418" s="1" t="s">
        <v>933</v>
      </c>
      <c r="S418" s="1" t="s">
        <v>306</v>
      </c>
      <c r="T418" s="1" t="s">
        <v>16</v>
      </c>
    </row>
    <row r="419" spans="1:20" ht="30" customHeight="1" x14ac:dyDescent="0.25">
      <c r="A419" s="1">
        <v>698</v>
      </c>
      <c r="B419" s="1" t="s">
        <v>616</v>
      </c>
      <c r="C419" s="1" t="s">
        <v>748</v>
      </c>
      <c r="D419" s="1" t="s">
        <v>852</v>
      </c>
      <c r="E419" s="47" t="s">
        <v>839</v>
      </c>
      <c r="F419" s="1" t="s">
        <v>853</v>
      </c>
      <c r="G419" s="47" t="s">
        <v>764</v>
      </c>
      <c r="H419" s="47">
        <v>5498.2</v>
      </c>
      <c r="I419" s="47" t="s">
        <v>854</v>
      </c>
      <c r="J419" s="1" t="s">
        <v>933</v>
      </c>
      <c r="K419" s="1" t="s">
        <v>306</v>
      </c>
      <c r="L419" s="1" t="s">
        <v>933</v>
      </c>
      <c r="M419" s="1" t="s">
        <v>306</v>
      </c>
      <c r="N419" s="1" t="s">
        <v>933</v>
      </c>
      <c r="O419" s="1" t="s">
        <v>306</v>
      </c>
      <c r="P419" s="1" t="s">
        <v>933</v>
      </c>
      <c r="Q419" s="1" t="s">
        <v>306</v>
      </c>
      <c r="R419" s="1" t="s">
        <v>933</v>
      </c>
      <c r="S419" s="1" t="s">
        <v>306</v>
      </c>
      <c r="T419" s="1" t="s">
        <v>16</v>
      </c>
    </row>
    <row r="420" spans="1:20" ht="30" customHeight="1" x14ac:dyDescent="0.25">
      <c r="A420" s="1">
        <v>700</v>
      </c>
      <c r="B420" s="1" t="s">
        <v>616</v>
      </c>
      <c r="C420" s="1" t="s">
        <v>748</v>
      </c>
      <c r="D420" s="1" t="s">
        <v>855</v>
      </c>
      <c r="E420" s="47" t="s">
        <v>361</v>
      </c>
      <c r="F420" s="1" t="s">
        <v>856</v>
      </c>
      <c r="G420" s="47" t="s">
        <v>857</v>
      </c>
      <c r="H420" s="47">
        <v>2819</v>
      </c>
      <c r="I420" s="47" t="s">
        <v>785</v>
      </c>
      <c r="J420" s="1" t="s">
        <v>933</v>
      </c>
      <c r="K420" s="1" t="s">
        <v>306</v>
      </c>
      <c r="L420" s="1" t="s">
        <v>933</v>
      </c>
      <c r="M420" s="1" t="s">
        <v>306</v>
      </c>
      <c r="N420" s="1" t="s">
        <v>933</v>
      </c>
      <c r="O420" s="1" t="s">
        <v>306</v>
      </c>
      <c r="P420" s="1" t="s">
        <v>933</v>
      </c>
      <c r="Q420" s="1" t="s">
        <v>306</v>
      </c>
      <c r="R420" s="1" t="s">
        <v>933</v>
      </c>
      <c r="S420" s="1" t="s">
        <v>306</v>
      </c>
      <c r="T420" s="1" t="s">
        <v>16</v>
      </c>
    </row>
    <row r="421" spans="1:20" ht="30" customHeight="1" x14ac:dyDescent="0.25">
      <c r="A421" s="1">
        <v>702</v>
      </c>
      <c r="B421" s="1" t="s">
        <v>616</v>
      </c>
      <c r="C421" s="1" t="s">
        <v>748</v>
      </c>
      <c r="D421" s="1" t="s">
        <v>855</v>
      </c>
      <c r="E421" s="47" t="s">
        <v>361</v>
      </c>
      <c r="F421" s="1" t="s">
        <v>858</v>
      </c>
      <c r="G421" s="47" t="s">
        <v>857</v>
      </c>
      <c r="H421" s="47">
        <v>5238</v>
      </c>
      <c r="I421" s="47" t="s">
        <v>753</v>
      </c>
      <c r="J421" s="1" t="s">
        <v>933</v>
      </c>
      <c r="K421" s="1" t="s">
        <v>306</v>
      </c>
      <c r="L421" s="1" t="s">
        <v>933</v>
      </c>
      <c r="M421" s="1" t="s">
        <v>306</v>
      </c>
      <c r="N421" s="1" t="s">
        <v>933</v>
      </c>
      <c r="O421" s="1" t="s">
        <v>306</v>
      </c>
      <c r="P421" s="1" t="s">
        <v>933</v>
      </c>
      <c r="Q421" s="1" t="s">
        <v>306</v>
      </c>
      <c r="R421" s="1" t="s">
        <v>933</v>
      </c>
      <c r="S421" s="1" t="s">
        <v>306</v>
      </c>
      <c r="T421" s="1" t="s">
        <v>16</v>
      </c>
    </row>
    <row r="422" spans="1:20" ht="30" customHeight="1" x14ac:dyDescent="0.25">
      <c r="A422" s="1">
        <v>704</v>
      </c>
      <c r="B422" s="1" t="s">
        <v>616</v>
      </c>
      <c r="C422" s="1" t="s">
        <v>748</v>
      </c>
      <c r="D422" s="1" t="s">
        <v>859</v>
      </c>
      <c r="E422" s="47" t="s">
        <v>361</v>
      </c>
      <c r="F422" s="47" t="s">
        <v>860</v>
      </c>
      <c r="G422" s="47" t="s">
        <v>857</v>
      </c>
      <c r="H422" s="47">
        <v>3004</v>
      </c>
      <c r="I422" s="47" t="s">
        <v>753</v>
      </c>
      <c r="J422" s="1" t="s">
        <v>933</v>
      </c>
      <c r="K422" s="1" t="s">
        <v>306</v>
      </c>
      <c r="L422" s="1" t="s">
        <v>933</v>
      </c>
      <c r="M422" s="1" t="s">
        <v>306</v>
      </c>
      <c r="N422" s="1" t="s">
        <v>933</v>
      </c>
      <c r="O422" s="1" t="s">
        <v>306</v>
      </c>
      <c r="P422" s="1" t="s">
        <v>933</v>
      </c>
      <c r="Q422" s="1" t="s">
        <v>306</v>
      </c>
      <c r="R422" s="1" t="s">
        <v>933</v>
      </c>
      <c r="S422" s="1" t="s">
        <v>306</v>
      </c>
      <c r="T422" s="1" t="s">
        <v>16</v>
      </c>
    </row>
    <row r="423" spans="1:20" ht="30" customHeight="1" x14ac:dyDescent="0.25">
      <c r="A423" s="1">
        <v>706</v>
      </c>
      <c r="B423" s="1" t="s">
        <v>616</v>
      </c>
      <c r="C423" s="1" t="s">
        <v>748</v>
      </c>
      <c r="D423" s="47" t="s">
        <v>859</v>
      </c>
      <c r="E423" s="47" t="s">
        <v>361</v>
      </c>
      <c r="F423" s="1" t="s">
        <v>861</v>
      </c>
      <c r="G423" s="47" t="s">
        <v>857</v>
      </c>
      <c r="H423" s="47">
        <v>4790</v>
      </c>
      <c r="I423" s="47" t="s">
        <v>862</v>
      </c>
      <c r="J423" s="1" t="s">
        <v>933</v>
      </c>
      <c r="K423" s="1" t="s">
        <v>306</v>
      </c>
      <c r="L423" s="1" t="s">
        <v>933</v>
      </c>
      <c r="M423" s="1" t="s">
        <v>306</v>
      </c>
      <c r="N423" s="1" t="s">
        <v>933</v>
      </c>
      <c r="O423" s="1" t="s">
        <v>306</v>
      </c>
      <c r="P423" s="1" t="s">
        <v>933</v>
      </c>
      <c r="Q423" s="1" t="s">
        <v>306</v>
      </c>
      <c r="R423" s="1" t="s">
        <v>933</v>
      </c>
      <c r="S423" s="1" t="s">
        <v>306</v>
      </c>
      <c r="T423" s="1" t="s">
        <v>16</v>
      </c>
    </row>
    <row r="424" spans="1:20" ht="30" customHeight="1" x14ac:dyDescent="0.25">
      <c r="A424" s="1">
        <v>708</v>
      </c>
      <c r="B424" s="1" t="s">
        <v>616</v>
      </c>
      <c r="C424" s="1" t="s">
        <v>748</v>
      </c>
      <c r="D424" s="47" t="s">
        <v>859</v>
      </c>
      <c r="E424" s="47" t="s">
        <v>361</v>
      </c>
      <c r="F424" s="1" t="s">
        <v>863</v>
      </c>
      <c r="G424" s="47" t="s">
        <v>857</v>
      </c>
      <c r="H424" s="47">
        <v>6477</v>
      </c>
      <c r="I424" s="47" t="s">
        <v>753</v>
      </c>
      <c r="J424" s="1" t="s">
        <v>933</v>
      </c>
      <c r="K424" s="1" t="s">
        <v>306</v>
      </c>
      <c r="L424" s="1" t="s">
        <v>933</v>
      </c>
      <c r="M424" s="1" t="s">
        <v>306</v>
      </c>
      <c r="N424" s="1" t="s">
        <v>933</v>
      </c>
      <c r="O424" s="1" t="s">
        <v>306</v>
      </c>
      <c r="P424" s="1" t="s">
        <v>933</v>
      </c>
      <c r="Q424" s="1" t="s">
        <v>306</v>
      </c>
      <c r="R424" s="1" t="s">
        <v>933</v>
      </c>
      <c r="S424" s="1" t="s">
        <v>306</v>
      </c>
      <c r="T424" s="1" t="s">
        <v>16</v>
      </c>
    </row>
    <row r="425" spans="1:20" ht="30" customHeight="1" x14ac:dyDescent="0.25">
      <c r="A425" s="1">
        <v>710</v>
      </c>
      <c r="B425" s="1" t="s">
        <v>616</v>
      </c>
      <c r="C425" s="1" t="s">
        <v>748</v>
      </c>
      <c r="D425" s="47" t="s">
        <v>859</v>
      </c>
      <c r="E425" s="47" t="s">
        <v>361</v>
      </c>
      <c r="F425" s="1" t="s">
        <v>864</v>
      </c>
      <c r="G425" s="47" t="s">
        <v>857</v>
      </c>
      <c r="H425" s="47">
        <v>5806</v>
      </c>
      <c r="I425" s="47" t="s">
        <v>753</v>
      </c>
      <c r="J425" s="1" t="s">
        <v>933</v>
      </c>
      <c r="K425" s="1" t="s">
        <v>306</v>
      </c>
      <c r="L425" s="1" t="s">
        <v>933</v>
      </c>
      <c r="M425" s="1" t="s">
        <v>306</v>
      </c>
      <c r="N425" s="1" t="s">
        <v>933</v>
      </c>
      <c r="O425" s="1" t="s">
        <v>306</v>
      </c>
      <c r="P425" s="1" t="s">
        <v>933</v>
      </c>
      <c r="Q425" s="1" t="s">
        <v>306</v>
      </c>
      <c r="R425" s="1" t="s">
        <v>933</v>
      </c>
      <c r="S425" s="1" t="s">
        <v>306</v>
      </c>
      <c r="T425" s="1" t="s">
        <v>16</v>
      </c>
    </row>
    <row r="426" spans="1:20" ht="30" customHeight="1" x14ac:dyDescent="0.25">
      <c r="A426" s="1">
        <v>712</v>
      </c>
      <c r="B426" s="1" t="s">
        <v>616</v>
      </c>
      <c r="C426" s="1" t="s">
        <v>748</v>
      </c>
      <c r="D426" s="1" t="s">
        <v>865</v>
      </c>
      <c r="E426" s="47" t="s">
        <v>866</v>
      </c>
      <c r="F426" s="1" t="s">
        <v>867</v>
      </c>
      <c r="G426" s="47" t="s">
        <v>857</v>
      </c>
      <c r="H426" s="47">
        <v>6150</v>
      </c>
      <c r="I426" s="47" t="s">
        <v>868</v>
      </c>
      <c r="J426" s="1" t="s">
        <v>933</v>
      </c>
      <c r="K426" s="1" t="s">
        <v>306</v>
      </c>
      <c r="L426" s="1" t="s">
        <v>933</v>
      </c>
      <c r="M426" s="1" t="s">
        <v>306</v>
      </c>
      <c r="N426" s="1" t="s">
        <v>933</v>
      </c>
      <c r="O426" s="1" t="s">
        <v>306</v>
      </c>
      <c r="P426" s="1" t="s">
        <v>933</v>
      </c>
      <c r="Q426" s="1" t="s">
        <v>306</v>
      </c>
      <c r="R426" s="1" t="s">
        <v>933</v>
      </c>
      <c r="S426" s="1" t="s">
        <v>306</v>
      </c>
      <c r="T426" s="1" t="s">
        <v>16</v>
      </c>
    </row>
    <row r="427" spans="1:20" ht="30" customHeight="1" x14ac:dyDescent="0.25">
      <c r="A427" s="1">
        <v>714</v>
      </c>
      <c r="B427" s="1" t="s">
        <v>616</v>
      </c>
      <c r="C427" s="1" t="s">
        <v>748</v>
      </c>
      <c r="D427" s="1" t="s">
        <v>865</v>
      </c>
      <c r="E427" s="47" t="s">
        <v>866</v>
      </c>
      <c r="F427" s="1" t="s">
        <v>869</v>
      </c>
      <c r="G427" s="47" t="s">
        <v>857</v>
      </c>
      <c r="H427" s="47">
        <v>7200</v>
      </c>
      <c r="I427" s="47" t="s">
        <v>812</v>
      </c>
      <c r="J427" s="1" t="s">
        <v>933</v>
      </c>
      <c r="K427" s="1" t="s">
        <v>306</v>
      </c>
      <c r="L427" s="1" t="s">
        <v>933</v>
      </c>
      <c r="M427" s="1" t="s">
        <v>306</v>
      </c>
      <c r="N427" s="1" t="s">
        <v>933</v>
      </c>
      <c r="O427" s="1" t="s">
        <v>306</v>
      </c>
      <c r="P427" s="1" t="s">
        <v>933</v>
      </c>
      <c r="Q427" s="1" t="s">
        <v>306</v>
      </c>
      <c r="R427" s="1" t="s">
        <v>933</v>
      </c>
      <c r="S427" s="1" t="s">
        <v>306</v>
      </c>
      <c r="T427" s="1" t="s">
        <v>16</v>
      </c>
    </row>
    <row r="428" spans="1:20" ht="30" customHeight="1" x14ac:dyDescent="0.25">
      <c r="A428" s="1">
        <v>716</v>
      </c>
      <c r="B428" s="1" t="s">
        <v>616</v>
      </c>
      <c r="C428" s="1" t="s">
        <v>748</v>
      </c>
      <c r="D428" s="1" t="s">
        <v>865</v>
      </c>
      <c r="E428" s="47" t="s">
        <v>866</v>
      </c>
      <c r="F428" s="1" t="s">
        <v>870</v>
      </c>
      <c r="G428" s="47" t="s">
        <v>857</v>
      </c>
      <c r="H428" s="47">
        <v>9000</v>
      </c>
      <c r="I428" s="47" t="s">
        <v>753</v>
      </c>
      <c r="J428" s="1" t="s">
        <v>933</v>
      </c>
      <c r="K428" s="1" t="s">
        <v>306</v>
      </c>
      <c r="L428" s="1" t="s">
        <v>933</v>
      </c>
      <c r="M428" s="1" t="s">
        <v>306</v>
      </c>
      <c r="N428" s="1" t="s">
        <v>933</v>
      </c>
      <c r="O428" s="1" t="s">
        <v>306</v>
      </c>
      <c r="P428" s="1" t="s">
        <v>933</v>
      </c>
      <c r="Q428" s="1" t="s">
        <v>306</v>
      </c>
      <c r="R428" s="1" t="s">
        <v>933</v>
      </c>
      <c r="S428" s="1" t="s">
        <v>306</v>
      </c>
      <c r="T428" s="1" t="s">
        <v>16</v>
      </c>
    </row>
    <row r="429" spans="1:20" ht="30" customHeight="1" x14ac:dyDescent="0.25">
      <c r="A429" s="1">
        <v>718</v>
      </c>
      <c r="B429" s="1" t="s">
        <v>616</v>
      </c>
      <c r="C429" s="1" t="s">
        <v>748</v>
      </c>
      <c r="D429" s="1" t="s">
        <v>865</v>
      </c>
      <c r="E429" s="47" t="s">
        <v>866</v>
      </c>
      <c r="F429" s="1" t="s">
        <v>871</v>
      </c>
      <c r="G429" s="47" t="s">
        <v>857</v>
      </c>
      <c r="H429" s="47">
        <v>9000</v>
      </c>
      <c r="I429" s="47" t="s">
        <v>833</v>
      </c>
      <c r="J429" s="1" t="s">
        <v>933</v>
      </c>
      <c r="K429" s="1" t="s">
        <v>306</v>
      </c>
      <c r="L429" s="1" t="s">
        <v>933</v>
      </c>
      <c r="M429" s="1" t="s">
        <v>306</v>
      </c>
      <c r="N429" s="1" t="s">
        <v>933</v>
      </c>
      <c r="O429" s="1" t="s">
        <v>306</v>
      </c>
      <c r="P429" s="1" t="s">
        <v>933</v>
      </c>
      <c r="Q429" s="1" t="s">
        <v>306</v>
      </c>
      <c r="R429" s="1" t="s">
        <v>933</v>
      </c>
      <c r="S429" s="1" t="s">
        <v>306</v>
      </c>
      <c r="T429" s="1" t="s">
        <v>16</v>
      </c>
    </row>
    <row r="430" spans="1:20" ht="30" customHeight="1" x14ac:dyDescent="0.25">
      <c r="A430" s="1">
        <v>720</v>
      </c>
      <c r="B430" s="1" t="s">
        <v>616</v>
      </c>
      <c r="C430" s="1" t="s">
        <v>748</v>
      </c>
      <c r="D430" s="1" t="s">
        <v>872</v>
      </c>
      <c r="E430" s="47" t="s">
        <v>866</v>
      </c>
      <c r="F430" s="1" t="s">
        <v>873</v>
      </c>
      <c r="G430" s="47" t="s">
        <v>857</v>
      </c>
      <c r="H430" s="47">
        <v>6236</v>
      </c>
      <c r="I430" s="47" t="s">
        <v>874</v>
      </c>
      <c r="J430" s="1" t="s">
        <v>933</v>
      </c>
      <c r="K430" s="1" t="s">
        <v>306</v>
      </c>
      <c r="L430" s="1" t="s">
        <v>933</v>
      </c>
      <c r="M430" s="1" t="s">
        <v>306</v>
      </c>
      <c r="N430" s="1" t="s">
        <v>933</v>
      </c>
      <c r="O430" s="1" t="s">
        <v>306</v>
      </c>
      <c r="P430" s="1" t="s">
        <v>933</v>
      </c>
      <c r="Q430" s="1" t="s">
        <v>306</v>
      </c>
      <c r="R430" s="1" t="s">
        <v>933</v>
      </c>
      <c r="S430" s="1" t="s">
        <v>306</v>
      </c>
      <c r="T430" s="1" t="s">
        <v>16</v>
      </c>
    </row>
    <row r="431" spans="1:20" ht="30" customHeight="1" x14ac:dyDescent="0.25">
      <c r="A431" s="1">
        <v>722</v>
      </c>
      <c r="B431" s="1" t="s">
        <v>616</v>
      </c>
      <c r="C431" s="1" t="s">
        <v>748</v>
      </c>
      <c r="D431" s="1" t="s">
        <v>872</v>
      </c>
      <c r="E431" s="47" t="s">
        <v>866</v>
      </c>
      <c r="F431" s="1" t="s">
        <v>875</v>
      </c>
      <c r="G431" s="47" t="s">
        <v>857</v>
      </c>
      <c r="H431" s="47">
        <v>6560</v>
      </c>
      <c r="I431" s="47" t="s">
        <v>753</v>
      </c>
      <c r="J431" s="1" t="s">
        <v>933</v>
      </c>
      <c r="K431" s="1" t="s">
        <v>306</v>
      </c>
      <c r="L431" s="1" t="s">
        <v>933</v>
      </c>
      <c r="M431" s="1" t="s">
        <v>306</v>
      </c>
      <c r="N431" s="1" t="s">
        <v>933</v>
      </c>
      <c r="O431" s="1" t="s">
        <v>306</v>
      </c>
      <c r="P431" s="1" t="s">
        <v>933</v>
      </c>
      <c r="Q431" s="1" t="s">
        <v>306</v>
      </c>
      <c r="R431" s="1" t="s">
        <v>933</v>
      </c>
      <c r="S431" s="1" t="s">
        <v>306</v>
      </c>
      <c r="T431" s="1" t="s">
        <v>16</v>
      </c>
    </row>
    <row r="432" spans="1:20" ht="30" customHeight="1" x14ac:dyDescent="0.25">
      <c r="A432" s="1">
        <v>724</v>
      </c>
      <c r="B432" s="1" t="s">
        <v>616</v>
      </c>
      <c r="C432" s="1" t="s">
        <v>748</v>
      </c>
      <c r="D432" s="1" t="s">
        <v>872</v>
      </c>
      <c r="E432" s="47" t="s">
        <v>866</v>
      </c>
      <c r="F432" s="1" t="s">
        <v>876</v>
      </c>
      <c r="G432" s="47" t="s">
        <v>857</v>
      </c>
      <c r="H432" s="47">
        <v>5687</v>
      </c>
      <c r="I432" s="47" t="s">
        <v>753</v>
      </c>
      <c r="J432" s="1" t="s">
        <v>933</v>
      </c>
      <c r="K432" s="1" t="s">
        <v>306</v>
      </c>
      <c r="L432" s="1" t="s">
        <v>933</v>
      </c>
      <c r="M432" s="1" t="s">
        <v>306</v>
      </c>
      <c r="N432" s="1" t="s">
        <v>933</v>
      </c>
      <c r="O432" s="1" t="s">
        <v>306</v>
      </c>
      <c r="P432" s="1" t="s">
        <v>933</v>
      </c>
      <c r="Q432" s="1" t="s">
        <v>306</v>
      </c>
      <c r="R432" s="1" t="s">
        <v>933</v>
      </c>
      <c r="S432" s="1" t="s">
        <v>306</v>
      </c>
      <c r="T432" s="1" t="s">
        <v>16</v>
      </c>
    </row>
    <row r="433" spans="1:20" ht="30" customHeight="1" x14ac:dyDescent="0.25">
      <c r="A433" s="1">
        <v>726</v>
      </c>
      <c r="B433" s="1" t="s">
        <v>616</v>
      </c>
      <c r="C433" s="1" t="s">
        <v>748</v>
      </c>
      <c r="D433" s="1" t="s">
        <v>877</v>
      </c>
      <c r="E433" s="47" t="s">
        <v>368</v>
      </c>
      <c r="F433" s="1" t="s">
        <v>878</v>
      </c>
      <c r="G433" s="47" t="s">
        <v>857</v>
      </c>
      <c r="H433" s="47">
        <v>879</v>
      </c>
      <c r="I433" s="47" t="s">
        <v>833</v>
      </c>
      <c r="J433" s="1" t="s">
        <v>933</v>
      </c>
      <c r="K433" s="1" t="s">
        <v>306</v>
      </c>
      <c r="L433" s="1" t="s">
        <v>933</v>
      </c>
      <c r="M433" s="1" t="s">
        <v>306</v>
      </c>
      <c r="N433" s="1" t="s">
        <v>933</v>
      </c>
      <c r="O433" s="1" t="s">
        <v>306</v>
      </c>
      <c r="P433" s="1" t="s">
        <v>933</v>
      </c>
      <c r="Q433" s="1" t="s">
        <v>306</v>
      </c>
      <c r="R433" s="1" t="s">
        <v>933</v>
      </c>
      <c r="S433" s="1" t="s">
        <v>306</v>
      </c>
      <c r="T433" s="1" t="s">
        <v>16</v>
      </c>
    </row>
    <row r="434" spans="1:20" ht="30" customHeight="1" x14ac:dyDescent="0.25">
      <c r="A434" s="1">
        <v>728</v>
      </c>
      <c r="B434" s="1" t="s">
        <v>616</v>
      </c>
      <c r="C434" s="1" t="s">
        <v>748</v>
      </c>
      <c r="D434" s="1" t="s">
        <v>879</v>
      </c>
      <c r="E434" s="47" t="s">
        <v>880</v>
      </c>
      <c r="F434" s="1" t="s">
        <v>881</v>
      </c>
      <c r="G434" s="47" t="s">
        <v>882</v>
      </c>
      <c r="H434" s="47">
        <v>4340</v>
      </c>
      <c r="I434" s="47" t="s">
        <v>883</v>
      </c>
      <c r="J434" s="1" t="s">
        <v>933</v>
      </c>
      <c r="K434" s="1" t="s">
        <v>306</v>
      </c>
      <c r="L434" s="1" t="s">
        <v>933</v>
      </c>
      <c r="M434" s="1" t="s">
        <v>306</v>
      </c>
      <c r="N434" s="1" t="s">
        <v>933</v>
      </c>
      <c r="O434" s="1" t="s">
        <v>306</v>
      </c>
      <c r="P434" s="1" t="s">
        <v>933</v>
      </c>
      <c r="Q434" s="1" t="s">
        <v>306</v>
      </c>
      <c r="R434" s="1" t="s">
        <v>933</v>
      </c>
      <c r="S434" s="1" t="s">
        <v>306</v>
      </c>
      <c r="T434" s="1" t="s">
        <v>16</v>
      </c>
    </row>
    <row r="435" spans="1:20" ht="30" customHeight="1" x14ac:dyDescent="0.25">
      <c r="A435" s="1">
        <v>730</v>
      </c>
      <c r="B435" s="1" t="s">
        <v>616</v>
      </c>
      <c r="C435" s="1" t="s">
        <v>748</v>
      </c>
      <c r="D435" s="47" t="s">
        <v>884</v>
      </c>
      <c r="E435" s="47" t="s">
        <v>880</v>
      </c>
      <c r="F435" s="1" t="s">
        <v>885</v>
      </c>
      <c r="G435" s="47" t="s">
        <v>882</v>
      </c>
      <c r="H435" s="47">
        <v>701</v>
      </c>
      <c r="I435" s="47">
        <v>36</v>
      </c>
      <c r="J435" s="1" t="s">
        <v>933</v>
      </c>
      <c r="K435" s="1" t="s">
        <v>306</v>
      </c>
      <c r="L435" s="1" t="s">
        <v>933</v>
      </c>
      <c r="M435" s="1" t="s">
        <v>306</v>
      </c>
      <c r="N435" s="1" t="s">
        <v>933</v>
      </c>
      <c r="O435" s="1" t="s">
        <v>306</v>
      </c>
      <c r="P435" s="1" t="s">
        <v>933</v>
      </c>
      <c r="Q435" s="1" t="s">
        <v>306</v>
      </c>
      <c r="R435" s="1" t="s">
        <v>933</v>
      </c>
      <c r="S435" s="1" t="s">
        <v>306</v>
      </c>
      <c r="T435" s="1" t="s">
        <v>16</v>
      </c>
    </row>
    <row r="436" spans="1:20" ht="30" customHeight="1" x14ac:dyDescent="0.25">
      <c r="A436" s="1">
        <v>732</v>
      </c>
      <c r="B436" s="1" t="s">
        <v>616</v>
      </c>
      <c r="C436" s="1" t="s">
        <v>748</v>
      </c>
      <c r="D436" s="47" t="s">
        <v>884</v>
      </c>
      <c r="E436" s="47" t="s">
        <v>880</v>
      </c>
      <c r="F436" s="1" t="s">
        <v>886</v>
      </c>
      <c r="G436" s="47" t="s">
        <v>882</v>
      </c>
      <c r="H436" s="47">
        <v>2622</v>
      </c>
      <c r="I436" s="47" t="s">
        <v>841</v>
      </c>
      <c r="J436" s="1" t="s">
        <v>933</v>
      </c>
      <c r="K436" s="1" t="s">
        <v>306</v>
      </c>
      <c r="L436" s="1" t="s">
        <v>933</v>
      </c>
      <c r="M436" s="1" t="s">
        <v>306</v>
      </c>
      <c r="N436" s="1" t="s">
        <v>933</v>
      </c>
      <c r="O436" s="1" t="s">
        <v>306</v>
      </c>
      <c r="P436" s="1" t="s">
        <v>933</v>
      </c>
      <c r="Q436" s="1" t="s">
        <v>306</v>
      </c>
      <c r="R436" s="1" t="s">
        <v>933</v>
      </c>
      <c r="S436" s="1" t="s">
        <v>306</v>
      </c>
      <c r="T436" s="1" t="s">
        <v>16</v>
      </c>
    </row>
    <row r="437" spans="1:20" ht="30" customHeight="1" x14ac:dyDescent="0.25">
      <c r="A437" s="1">
        <v>734</v>
      </c>
      <c r="B437" s="1" t="s">
        <v>616</v>
      </c>
      <c r="C437" s="1" t="s">
        <v>748</v>
      </c>
      <c r="D437" s="47" t="s">
        <v>887</v>
      </c>
      <c r="E437" s="47" t="s">
        <v>880</v>
      </c>
      <c r="F437" s="1" t="s">
        <v>888</v>
      </c>
      <c r="G437" s="47" t="s">
        <v>857</v>
      </c>
      <c r="H437" s="47">
        <v>5120</v>
      </c>
      <c r="I437" s="47" t="s">
        <v>889</v>
      </c>
      <c r="J437" s="1" t="s">
        <v>933</v>
      </c>
      <c r="K437" s="1" t="s">
        <v>306</v>
      </c>
      <c r="L437" s="1" t="s">
        <v>933</v>
      </c>
      <c r="M437" s="1" t="s">
        <v>306</v>
      </c>
      <c r="N437" s="1" t="s">
        <v>933</v>
      </c>
      <c r="O437" s="1" t="s">
        <v>306</v>
      </c>
      <c r="P437" s="1" t="s">
        <v>933</v>
      </c>
      <c r="Q437" s="1" t="s">
        <v>306</v>
      </c>
      <c r="R437" s="1" t="s">
        <v>933</v>
      </c>
      <c r="S437" s="1" t="s">
        <v>306</v>
      </c>
      <c r="T437" s="1" t="s">
        <v>16</v>
      </c>
    </row>
    <row r="438" spans="1:20" ht="30" customHeight="1" x14ac:dyDescent="0.25">
      <c r="A438" s="1">
        <v>736</v>
      </c>
      <c r="B438" s="1" t="s">
        <v>616</v>
      </c>
      <c r="C438" s="1" t="s">
        <v>748</v>
      </c>
      <c r="D438" s="47" t="s">
        <v>890</v>
      </c>
      <c r="E438" s="47" t="s">
        <v>880</v>
      </c>
      <c r="F438" s="1" t="s">
        <v>891</v>
      </c>
      <c r="G438" s="47" t="s">
        <v>857</v>
      </c>
      <c r="H438" s="47">
        <v>2661</v>
      </c>
      <c r="I438" s="47" t="s">
        <v>753</v>
      </c>
      <c r="J438" s="1" t="s">
        <v>933</v>
      </c>
      <c r="K438" s="1" t="s">
        <v>306</v>
      </c>
      <c r="L438" s="1" t="s">
        <v>933</v>
      </c>
      <c r="M438" s="1" t="s">
        <v>306</v>
      </c>
      <c r="N438" s="1" t="s">
        <v>933</v>
      </c>
      <c r="O438" s="1" t="s">
        <v>306</v>
      </c>
      <c r="P438" s="1" t="s">
        <v>933</v>
      </c>
      <c r="Q438" s="1" t="s">
        <v>306</v>
      </c>
      <c r="R438" s="1" t="s">
        <v>933</v>
      </c>
      <c r="S438" s="1" t="s">
        <v>306</v>
      </c>
      <c r="T438" s="1" t="s">
        <v>16</v>
      </c>
    </row>
    <row r="439" spans="1:20" ht="30" customHeight="1" x14ac:dyDescent="0.25">
      <c r="A439" s="1">
        <v>738</v>
      </c>
      <c r="B439" s="1" t="s">
        <v>616</v>
      </c>
      <c r="C439" s="1" t="s">
        <v>748</v>
      </c>
      <c r="D439" s="47" t="s">
        <v>892</v>
      </c>
      <c r="E439" s="47" t="s">
        <v>880</v>
      </c>
      <c r="F439" s="1" t="s">
        <v>893</v>
      </c>
      <c r="G439" s="47" t="s">
        <v>882</v>
      </c>
      <c r="H439" s="47">
        <v>1009</v>
      </c>
      <c r="I439" s="47" t="s">
        <v>894</v>
      </c>
      <c r="J439" s="1" t="s">
        <v>933</v>
      </c>
      <c r="K439" s="1" t="s">
        <v>306</v>
      </c>
      <c r="L439" s="1" t="s">
        <v>933</v>
      </c>
      <c r="M439" s="1" t="s">
        <v>306</v>
      </c>
      <c r="N439" s="1" t="s">
        <v>933</v>
      </c>
      <c r="O439" s="1" t="s">
        <v>306</v>
      </c>
      <c r="P439" s="1" t="s">
        <v>933</v>
      </c>
      <c r="Q439" s="1" t="s">
        <v>306</v>
      </c>
      <c r="R439" s="1" t="s">
        <v>933</v>
      </c>
      <c r="S439" s="1" t="s">
        <v>306</v>
      </c>
      <c r="T439" s="1" t="s">
        <v>16</v>
      </c>
    </row>
    <row r="440" spans="1:20" ht="30" customHeight="1" x14ac:dyDescent="0.25">
      <c r="A440" s="1">
        <v>740</v>
      </c>
      <c r="B440" s="1" t="s">
        <v>616</v>
      </c>
      <c r="C440" s="1" t="s">
        <v>748</v>
      </c>
      <c r="D440" s="47" t="s">
        <v>892</v>
      </c>
      <c r="E440" s="47" t="s">
        <v>880</v>
      </c>
      <c r="F440" s="1" t="s">
        <v>895</v>
      </c>
      <c r="G440" s="47" t="s">
        <v>882</v>
      </c>
      <c r="H440" s="47">
        <v>850</v>
      </c>
      <c r="I440" s="47" t="s">
        <v>896</v>
      </c>
      <c r="J440" s="1" t="s">
        <v>933</v>
      </c>
      <c r="K440" s="1" t="s">
        <v>306</v>
      </c>
      <c r="L440" s="1" t="s">
        <v>933</v>
      </c>
      <c r="M440" s="1" t="s">
        <v>306</v>
      </c>
      <c r="N440" s="1" t="s">
        <v>933</v>
      </c>
      <c r="O440" s="1" t="s">
        <v>306</v>
      </c>
      <c r="P440" s="1" t="s">
        <v>933</v>
      </c>
      <c r="Q440" s="1" t="s">
        <v>306</v>
      </c>
      <c r="R440" s="1" t="s">
        <v>933</v>
      </c>
      <c r="S440" s="1" t="s">
        <v>306</v>
      </c>
      <c r="T440" s="1" t="s">
        <v>16</v>
      </c>
    </row>
    <row r="441" spans="1:20" ht="30" customHeight="1" x14ac:dyDescent="0.25">
      <c r="A441" s="1">
        <v>742</v>
      </c>
      <c r="B441" s="1" t="s">
        <v>616</v>
      </c>
      <c r="C441" s="1" t="s">
        <v>748</v>
      </c>
      <c r="D441" s="1" t="s">
        <v>897</v>
      </c>
      <c r="E441" s="47" t="s">
        <v>880</v>
      </c>
      <c r="F441" s="1" t="s">
        <v>898</v>
      </c>
      <c r="G441" s="47" t="s">
        <v>882</v>
      </c>
      <c r="H441" s="47">
        <v>2316</v>
      </c>
      <c r="I441" s="47" t="s">
        <v>899</v>
      </c>
      <c r="J441" s="1" t="s">
        <v>933</v>
      </c>
      <c r="K441" s="1" t="s">
        <v>306</v>
      </c>
      <c r="L441" s="1" t="s">
        <v>933</v>
      </c>
      <c r="M441" s="1" t="s">
        <v>306</v>
      </c>
      <c r="N441" s="1" t="s">
        <v>933</v>
      </c>
      <c r="O441" s="1" t="s">
        <v>306</v>
      </c>
      <c r="P441" s="1" t="s">
        <v>933</v>
      </c>
      <c r="Q441" s="1" t="s">
        <v>306</v>
      </c>
      <c r="R441" s="1" t="s">
        <v>933</v>
      </c>
      <c r="S441" s="1" t="s">
        <v>306</v>
      </c>
      <c r="T441" s="1" t="s">
        <v>16</v>
      </c>
    </row>
    <row r="442" spans="1:20" ht="30" customHeight="1" x14ac:dyDescent="0.25">
      <c r="A442" s="1">
        <v>744</v>
      </c>
      <c r="B442" s="1" t="s">
        <v>616</v>
      </c>
      <c r="C442" s="1" t="s">
        <v>748</v>
      </c>
      <c r="D442" s="47" t="s">
        <v>900</v>
      </c>
      <c r="E442" s="47" t="s">
        <v>368</v>
      </c>
      <c r="F442" s="1" t="s">
        <v>901</v>
      </c>
      <c r="G442" s="47" t="s">
        <v>882</v>
      </c>
      <c r="H442" s="47">
        <v>2138</v>
      </c>
      <c r="I442" s="47">
        <v>30</v>
      </c>
      <c r="J442" s="1" t="s">
        <v>933</v>
      </c>
      <c r="K442" s="1" t="s">
        <v>306</v>
      </c>
      <c r="L442" s="1" t="s">
        <v>933</v>
      </c>
      <c r="M442" s="1" t="s">
        <v>306</v>
      </c>
      <c r="N442" s="1" t="s">
        <v>933</v>
      </c>
      <c r="O442" s="1" t="s">
        <v>306</v>
      </c>
      <c r="P442" s="1" t="s">
        <v>933</v>
      </c>
      <c r="Q442" s="1" t="s">
        <v>306</v>
      </c>
      <c r="R442" s="1" t="s">
        <v>933</v>
      </c>
      <c r="S442" s="1" t="s">
        <v>306</v>
      </c>
      <c r="T442" s="1" t="s">
        <v>16</v>
      </c>
    </row>
    <row r="443" spans="1:20" ht="30" customHeight="1" x14ac:dyDescent="0.25">
      <c r="A443" s="1">
        <v>746</v>
      </c>
      <c r="B443" s="1" t="s">
        <v>616</v>
      </c>
      <c r="C443" s="1" t="s">
        <v>748</v>
      </c>
      <c r="D443" s="47" t="s">
        <v>902</v>
      </c>
      <c r="E443" s="47" t="s">
        <v>368</v>
      </c>
      <c r="F443" s="1" t="s">
        <v>903</v>
      </c>
      <c r="G443" s="47" t="s">
        <v>882</v>
      </c>
      <c r="H443" s="47">
        <v>2261</v>
      </c>
      <c r="I443" s="47" t="s">
        <v>814</v>
      </c>
      <c r="J443" s="1" t="s">
        <v>933</v>
      </c>
      <c r="K443" s="1" t="s">
        <v>306</v>
      </c>
      <c r="L443" s="1" t="s">
        <v>933</v>
      </c>
      <c r="M443" s="1" t="s">
        <v>306</v>
      </c>
      <c r="N443" s="1" t="s">
        <v>933</v>
      </c>
      <c r="O443" s="1" t="s">
        <v>306</v>
      </c>
      <c r="P443" s="1" t="s">
        <v>933</v>
      </c>
      <c r="Q443" s="1" t="s">
        <v>306</v>
      </c>
      <c r="R443" s="1" t="s">
        <v>933</v>
      </c>
      <c r="S443" s="1" t="s">
        <v>306</v>
      </c>
      <c r="T443" s="1" t="s">
        <v>16</v>
      </c>
    </row>
    <row r="444" spans="1:20" ht="30" customHeight="1" x14ac:dyDescent="0.25">
      <c r="A444" s="1">
        <v>748</v>
      </c>
      <c r="B444" s="1" t="s">
        <v>616</v>
      </c>
      <c r="C444" s="1" t="s">
        <v>748</v>
      </c>
      <c r="D444" s="47" t="s">
        <v>900</v>
      </c>
      <c r="E444" s="47" t="s">
        <v>368</v>
      </c>
      <c r="F444" s="1" t="s">
        <v>904</v>
      </c>
      <c r="G444" s="47" t="s">
        <v>882</v>
      </c>
      <c r="H444" s="47">
        <v>2078</v>
      </c>
      <c r="I444" s="47" t="s">
        <v>905</v>
      </c>
      <c r="J444" s="1" t="s">
        <v>933</v>
      </c>
      <c r="K444" s="1" t="s">
        <v>306</v>
      </c>
      <c r="L444" s="1" t="s">
        <v>933</v>
      </c>
      <c r="M444" s="1" t="s">
        <v>306</v>
      </c>
      <c r="N444" s="1" t="s">
        <v>933</v>
      </c>
      <c r="O444" s="1" t="s">
        <v>306</v>
      </c>
      <c r="P444" s="1" t="s">
        <v>933</v>
      </c>
      <c r="Q444" s="1" t="s">
        <v>306</v>
      </c>
      <c r="R444" s="1" t="s">
        <v>933</v>
      </c>
      <c r="S444" s="1" t="s">
        <v>306</v>
      </c>
      <c r="T444" s="1" t="s">
        <v>16</v>
      </c>
    </row>
    <row r="445" spans="1:20" ht="30" customHeight="1" x14ac:dyDescent="0.25">
      <c r="A445" s="1">
        <v>750</v>
      </c>
      <c r="B445" s="1" t="s">
        <v>616</v>
      </c>
      <c r="C445" s="1" t="s">
        <v>748</v>
      </c>
      <c r="D445" s="47" t="s">
        <v>906</v>
      </c>
      <c r="E445" s="47" t="s">
        <v>907</v>
      </c>
      <c r="F445" s="1" t="s">
        <v>908</v>
      </c>
      <c r="G445" s="47" t="s">
        <v>882</v>
      </c>
      <c r="H445" s="47">
        <v>1451</v>
      </c>
      <c r="I445" s="47" t="s">
        <v>862</v>
      </c>
      <c r="J445" s="1" t="s">
        <v>933</v>
      </c>
      <c r="K445" s="1" t="s">
        <v>306</v>
      </c>
      <c r="L445" s="1" t="s">
        <v>933</v>
      </c>
      <c r="M445" s="1" t="s">
        <v>306</v>
      </c>
      <c r="N445" s="1" t="s">
        <v>933</v>
      </c>
      <c r="O445" s="1" t="s">
        <v>306</v>
      </c>
      <c r="P445" s="1" t="s">
        <v>933</v>
      </c>
      <c r="Q445" s="1" t="s">
        <v>306</v>
      </c>
      <c r="R445" s="1" t="s">
        <v>933</v>
      </c>
      <c r="S445" s="1" t="s">
        <v>306</v>
      </c>
      <c r="T445" s="1" t="s">
        <v>16</v>
      </c>
    </row>
    <row r="446" spans="1:20" ht="30" customHeight="1" x14ac:dyDescent="0.25">
      <c r="A446" s="1">
        <v>752</v>
      </c>
      <c r="B446" s="1" t="s">
        <v>616</v>
      </c>
      <c r="C446" s="1" t="s">
        <v>748</v>
      </c>
      <c r="D446" s="47" t="s">
        <v>906</v>
      </c>
      <c r="E446" s="47" t="s">
        <v>907</v>
      </c>
      <c r="F446" s="1" t="s">
        <v>909</v>
      </c>
      <c r="G446" s="47" t="s">
        <v>882</v>
      </c>
      <c r="H446" s="47">
        <v>1184</v>
      </c>
      <c r="I446" s="47" t="s">
        <v>910</v>
      </c>
      <c r="J446" s="1" t="s">
        <v>933</v>
      </c>
      <c r="K446" s="1" t="s">
        <v>306</v>
      </c>
      <c r="L446" s="1" t="s">
        <v>933</v>
      </c>
      <c r="M446" s="1" t="s">
        <v>306</v>
      </c>
      <c r="N446" s="1" t="s">
        <v>933</v>
      </c>
      <c r="O446" s="1" t="s">
        <v>306</v>
      </c>
      <c r="P446" s="1" t="s">
        <v>933</v>
      </c>
      <c r="Q446" s="1" t="s">
        <v>306</v>
      </c>
      <c r="R446" s="1" t="s">
        <v>933</v>
      </c>
      <c r="S446" s="1" t="s">
        <v>306</v>
      </c>
      <c r="T446" s="1" t="s">
        <v>16</v>
      </c>
    </row>
    <row r="447" spans="1:20" ht="30" customHeight="1" x14ac:dyDescent="0.25">
      <c r="A447" s="1">
        <v>754</v>
      </c>
      <c r="B447" s="1" t="s">
        <v>616</v>
      </c>
      <c r="C447" s="1" t="s">
        <v>748</v>
      </c>
      <c r="D447" s="47" t="s">
        <v>906</v>
      </c>
      <c r="E447" s="47" t="s">
        <v>907</v>
      </c>
      <c r="F447" s="1" t="s">
        <v>911</v>
      </c>
      <c r="G447" s="47" t="s">
        <v>882</v>
      </c>
      <c r="H447" s="47">
        <v>1388</v>
      </c>
      <c r="I447" s="47" t="s">
        <v>868</v>
      </c>
      <c r="J447" s="1" t="s">
        <v>933</v>
      </c>
      <c r="K447" s="1" t="s">
        <v>306</v>
      </c>
      <c r="L447" s="1" t="s">
        <v>933</v>
      </c>
      <c r="M447" s="1" t="s">
        <v>306</v>
      </c>
      <c r="N447" s="1" t="s">
        <v>933</v>
      </c>
      <c r="O447" s="1" t="s">
        <v>306</v>
      </c>
      <c r="P447" s="1" t="s">
        <v>933</v>
      </c>
      <c r="Q447" s="1" t="s">
        <v>306</v>
      </c>
      <c r="R447" s="1" t="s">
        <v>933</v>
      </c>
      <c r="S447" s="1" t="s">
        <v>306</v>
      </c>
      <c r="T447" s="1" t="s">
        <v>16</v>
      </c>
    </row>
    <row r="448" spans="1:20" ht="30" customHeight="1" x14ac:dyDescent="0.25">
      <c r="A448" s="1">
        <v>756</v>
      </c>
      <c r="B448" s="1" t="s">
        <v>616</v>
      </c>
      <c r="C448" s="1" t="s">
        <v>748</v>
      </c>
      <c r="D448" s="47" t="s">
        <v>912</v>
      </c>
      <c r="E448" s="47" t="s">
        <v>913</v>
      </c>
      <c r="F448" s="1" t="s">
        <v>914</v>
      </c>
      <c r="G448" s="47" t="s">
        <v>915</v>
      </c>
      <c r="H448" s="47">
        <v>5420</v>
      </c>
      <c r="I448" s="47" t="s">
        <v>753</v>
      </c>
      <c r="J448" s="1" t="s">
        <v>933</v>
      </c>
      <c r="K448" s="1" t="s">
        <v>306</v>
      </c>
      <c r="L448" s="1" t="s">
        <v>933</v>
      </c>
      <c r="M448" s="1" t="s">
        <v>306</v>
      </c>
      <c r="N448" s="1" t="s">
        <v>933</v>
      </c>
      <c r="O448" s="1" t="s">
        <v>306</v>
      </c>
      <c r="P448" s="1" t="s">
        <v>933</v>
      </c>
      <c r="Q448" s="1" t="s">
        <v>306</v>
      </c>
      <c r="R448" s="1" t="s">
        <v>933</v>
      </c>
      <c r="S448" s="1" t="s">
        <v>306</v>
      </c>
      <c r="T448" s="1" t="s">
        <v>16</v>
      </c>
    </row>
    <row r="449" spans="1:20" ht="30" customHeight="1" x14ac:dyDescent="0.25">
      <c r="A449" s="1">
        <v>758</v>
      </c>
      <c r="B449" s="1" t="s">
        <v>616</v>
      </c>
      <c r="C449" s="1" t="s">
        <v>748</v>
      </c>
      <c r="D449" s="47" t="s">
        <v>916</v>
      </c>
      <c r="E449" s="47" t="s">
        <v>917</v>
      </c>
      <c r="F449" s="1" t="s">
        <v>918</v>
      </c>
      <c r="G449" s="47" t="s">
        <v>857</v>
      </c>
      <c r="H449" s="47">
        <v>5000</v>
      </c>
      <c r="I449" s="47" t="s">
        <v>777</v>
      </c>
      <c r="J449" s="1" t="s">
        <v>933</v>
      </c>
      <c r="K449" s="1" t="s">
        <v>306</v>
      </c>
      <c r="L449" s="1" t="s">
        <v>933</v>
      </c>
      <c r="M449" s="1" t="s">
        <v>306</v>
      </c>
      <c r="N449" s="1" t="s">
        <v>933</v>
      </c>
      <c r="O449" s="1" t="s">
        <v>306</v>
      </c>
      <c r="P449" s="1" t="s">
        <v>933</v>
      </c>
      <c r="Q449" s="1" t="s">
        <v>306</v>
      </c>
      <c r="R449" s="1" t="s">
        <v>933</v>
      </c>
      <c r="S449" s="1" t="s">
        <v>306</v>
      </c>
      <c r="T449" s="1" t="s">
        <v>16</v>
      </c>
    </row>
    <row r="450" spans="1:20" ht="30" customHeight="1" x14ac:dyDescent="0.25">
      <c r="A450" s="1">
        <v>760</v>
      </c>
      <c r="B450" s="1" t="s">
        <v>616</v>
      </c>
      <c r="C450" s="1" t="s">
        <v>748</v>
      </c>
      <c r="D450" s="1" t="s">
        <v>919</v>
      </c>
      <c r="E450" s="47" t="s">
        <v>920</v>
      </c>
      <c r="F450" s="1" t="s">
        <v>921</v>
      </c>
      <c r="G450" s="47" t="s">
        <v>922</v>
      </c>
      <c r="H450" s="47">
        <v>4668.51</v>
      </c>
      <c r="I450" s="47" t="s">
        <v>812</v>
      </c>
      <c r="J450" s="1" t="s">
        <v>933</v>
      </c>
      <c r="K450" s="1" t="s">
        <v>306</v>
      </c>
      <c r="L450" s="1" t="s">
        <v>933</v>
      </c>
      <c r="M450" s="1" t="s">
        <v>306</v>
      </c>
      <c r="N450" s="1" t="s">
        <v>933</v>
      </c>
      <c r="O450" s="1" t="s">
        <v>306</v>
      </c>
      <c r="P450" s="1" t="s">
        <v>933</v>
      </c>
      <c r="Q450" s="1" t="s">
        <v>306</v>
      </c>
      <c r="R450" s="1" t="s">
        <v>933</v>
      </c>
      <c r="S450" s="1" t="s">
        <v>306</v>
      </c>
      <c r="T450" s="1" t="s">
        <v>16</v>
      </c>
    </row>
    <row r="451" spans="1:20" ht="30" customHeight="1" x14ac:dyDescent="0.25">
      <c r="A451" s="1">
        <v>762</v>
      </c>
      <c r="B451" s="1" t="s">
        <v>616</v>
      </c>
      <c r="C451" s="1" t="s">
        <v>748</v>
      </c>
      <c r="D451" s="47" t="s">
        <v>923</v>
      </c>
      <c r="E451" s="47" t="s">
        <v>920</v>
      </c>
      <c r="F451" s="1" t="s">
        <v>924</v>
      </c>
      <c r="G451" s="66" t="s">
        <v>925</v>
      </c>
      <c r="H451" s="47">
        <v>4409.16</v>
      </c>
      <c r="I451" s="47" t="s">
        <v>812</v>
      </c>
      <c r="J451" s="1" t="s">
        <v>933</v>
      </c>
      <c r="K451" s="1" t="s">
        <v>306</v>
      </c>
      <c r="L451" s="1" t="s">
        <v>933</v>
      </c>
      <c r="M451" s="1" t="s">
        <v>306</v>
      </c>
      <c r="N451" s="1" t="s">
        <v>933</v>
      </c>
      <c r="O451" s="1" t="s">
        <v>306</v>
      </c>
      <c r="P451" s="1" t="s">
        <v>933</v>
      </c>
      <c r="Q451" s="1" t="s">
        <v>306</v>
      </c>
      <c r="R451" s="1" t="s">
        <v>933</v>
      </c>
      <c r="S451" s="1" t="s">
        <v>306</v>
      </c>
      <c r="T451" s="1" t="s">
        <v>16</v>
      </c>
    </row>
    <row r="452" spans="1:20" ht="30" customHeight="1" x14ac:dyDescent="0.25">
      <c r="A452" s="1">
        <v>764</v>
      </c>
      <c r="B452" s="1" t="s">
        <v>616</v>
      </c>
      <c r="C452" s="1" t="s">
        <v>748</v>
      </c>
      <c r="D452" s="47" t="s">
        <v>926</v>
      </c>
      <c r="E452" s="47" t="s">
        <v>927</v>
      </c>
      <c r="F452" s="1" t="s">
        <v>928</v>
      </c>
      <c r="G452" s="47" t="s">
        <v>882</v>
      </c>
      <c r="H452" s="47">
        <v>6574</v>
      </c>
      <c r="I452" s="47" t="s">
        <v>777</v>
      </c>
      <c r="J452" s="1" t="s">
        <v>933</v>
      </c>
      <c r="K452" s="1" t="s">
        <v>306</v>
      </c>
      <c r="L452" s="1" t="s">
        <v>933</v>
      </c>
      <c r="M452" s="1" t="s">
        <v>306</v>
      </c>
      <c r="N452" s="1" t="s">
        <v>933</v>
      </c>
      <c r="O452" s="1" t="s">
        <v>306</v>
      </c>
      <c r="P452" s="1" t="s">
        <v>933</v>
      </c>
      <c r="Q452" s="1" t="s">
        <v>306</v>
      </c>
      <c r="R452" s="1" t="s">
        <v>933</v>
      </c>
      <c r="S452" s="1" t="s">
        <v>306</v>
      </c>
      <c r="T452" s="1" t="s">
        <v>16</v>
      </c>
    </row>
    <row r="453" spans="1:20" ht="30" customHeight="1" x14ac:dyDescent="0.25">
      <c r="A453" s="1">
        <v>766</v>
      </c>
      <c r="B453" s="1" t="s">
        <v>616</v>
      </c>
      <c r="C453" s="1" t="s">
        <v>748</v>
      </c>
      <c r="D453" s="1" t="s">
        <v>929</v>
      </c>
      <c r="E453" s="47" t="s">
        <v>920</v>
      </c>
      <c r="F453" s="1" t="s">
        <v>930</v>
      </c>
      <c r="G453" s="66" t="s">
        <v>925</v>
      </c>
      <c r="H453" s="47">
        <v>4415.45</v>
      </c>
      <c r="I453" s="47" t="s">
        <v>753</v>
      </c>
      <c r="J453" s="1" t="s">
        <v>933</v>
      </c>
      <c r="K453" s="1" t="s">
        <v>306</v>
      </c>
      <c r="L453" s="1" t="s">
        <v>933</v>
      </c>
      <c r="M453" s="1" t="s">
        <v>306</v>
      </c>
      <c r="N453" s="1" t="s">
        <v>933</v>
      </c>
      <c r="O453" s="1" t="s">
        <v>306</v>
      </c>
      <c r="P453" s="1" t="s">
        <v>933</v>
      </c>
      <c r="Q453" s="1" t="s">
        <v>306</v>
      </c>
      <c r="R453" s="1" t="s">
        <v>933</v>
      </c>
      <c r="S453" s="1" t="s">
        <v>306</v>
      </c>
      <c r="T453" s="1" t="s">
        <v>16</v>
      </c>
    </row>
    <row r="454" spans="1:20" ht="30" customHeight="1" x14ac:dyDescent="0.25">
      <c r="A454" s="1">
        <v>768</v>
      </c>
      <c r="B454" s="1" t="s">
        <v>616</v>
      </c>
      <c r="C454" s="1" t="s">
        <v>748</v>
      </c>
      <c r="D454" s="1" t="s">
        <v>931</v>
      </c>
      <c r="E454" s="47" t="s">
        <v>920</v>
      </c>
      <c r="F454" s="1" t="s">
        <v>932</v>
      </c>
      <c r="G454" s="66" t="s">
        <v>925</v>
      </c>
      <c r="H454" s="47">
        <v>3931.85</v>
      </c>
      <c r="I454" s="47" t="s">
        <v>779</v>
      </c>
      <c r="J454" s="1" t="s">
        <v>933</v>
      </c>
      <c r="K454" s="1" t="s">
        <v>306</v>
      </c>
      <c r="L454" s="1" t="s">
        <v>933</v>
      </c>
      <c r="M454" s="1" t="s">
        <v>306</v>
      </c>
      <c r="N454" s="1" t="s">
        <v>933</v>
      </c>
      <c r="O454" s="1" t="s">
        <v>306</v>
      </c>
      <c r="P454" s="1" t="s">
        <v>933</v>
      </c>
      <c r="Q454" s="1" t="s">
        <v>306</v>
      </c>
      <c r="R454" s="1" t="s">
        <v>933</v>
      </c>
      <c r="S454" s="1" t="s">
        <v>306</v>
      </c>
      <c r="T454" s="1" t="s">
        <v>16</v>
      </c>
    </row>
    <row r="455" spans="1:20" ht="30" customHeight="1" x14ac:dyDescent="0.25">
      <c r="A455" s="1">
        <v>770</v>
      </c>
      <c r="B455" s="1" t="s">
        <v>616</v>
      </c>
      <c r="C455" s="1" t="s">
        <v>934</v>
      </c>
      <c r="D455" s="1" t="s">
        <v>935</v>
      </c>
      <c r="E455" s="1" t="s">
        <v>936</v>
      </c>
      <c r="F455" s="1" t="s">
        <v>937</v>
      </c>
      <c r="G455" s="1" t="s">
        <v>306</v>
      </c>
      <c r="H455" s="12">
        <v>310000</v>
      </c>
      <c r="I455" s="1">
        <v>1</v>
      </c>
      <c r="J455" s="1" t="s">
        <v>976</v>
      </c>
      <c r="K455" s="1" t="s">
        <v>306</v>
      </c>
      <c r="L455" s="1" t="s">
        <v>976</v>
      </c>
      <c r="M455" s="1" t="s">
        <v>306</v>
      </c>
      <c r="N455" s="1" t="s">
        <v>976</v>
      </c>
      <c r="O455" s="1" t="s">
        <v>306</v>
      </c>
      <c r="P455" s="1" t="s">
        <v>976</v>
      </c>
      <c r="Q455" s="1" t="s">
        <v>306</v>
      </c>
      <c r="R455" s="1" t="s">
        <v>976</v>
      </c>
      <c r="S455" s="1" t="s">
        <v>306</v>
      </c>
      <c r="T455" s="1" t="s">
        <v>16</v>
      </c>
    </row>
    <row r="456" spans="1:20" ht="30" customHeight="1" x14ac:dyDescent="0.25">
      <c r="A456" s="1">
        <v>772</v>
      </c>
      <c r="B456" s="1" t="s">
        <v>616</v>
      </c>
      <c r="C456" s="1" t="s">
        <v>934</v>
      </c>
      <c r="D456" s="1" t="s">
        <v>938</v>
      </c>
      <c r="E456" s="1" t="s">
        <v>936</v>
      </c>
      <c r="F456" s="1" t="s">
        <v>306</v>
      </c>
      <c r="G456" s="1" t="s">
        <v>306</v>
      </c>
      <c r="H456" s="12">
        <v>300000</v>
      </c>
      <c r="I456" s="1" t="s">
        <v>306</v>
      </c>
      <c r="J456" s="1" t="s">
        <v>976</v>
      </c>
      <c r="K456" s="1">
        <v>1</v>
      </c>
      <c r="L456" s="1" t="s">
        <v>976</v>
      </c>
      <c r="M456" s="1" t="s">
        <v>306</v>
      </c>
      <c r="N456" s="1" t="s">
        <v>976</v>
      </c>
      <c r="O456" s="1" t="s">
        <v>306</v>
      </c>
      <c r="P456" s="1" t="s">
        <v>976</v>
      </c>
      <c r="Q456" s="1" t="s">
        <v>306</v>
      </c>
      <c r="R456" s="1" t="s">
        <v>976</v>
      </c>
      <c r="S456" s="1" t="s">
        <v>306</v>
      </c>
      <c r="T456" s="1" t="s">
        <v>16</v>
      </c>
    </row>
    <row r="457" spans="1:20" ht="30" customHeight="1" x14ac:dyDescent="0.25">
      <c r="A457" s="1">
        <v>774</v>
      </c>
      <c r="B457" s="1" t="s">
        <v>616</v>
      </c>
      <c r="C457" s="1" t="s">
        <v>934</v>
      </c>
      <c r="D457" s="1" t="s">
        <v>939</v>
      </c>
      <c r="E457" s="1" t="s">
        <v>306</v>
      </c>
      <c r="F457" s="1" t="s">
        <v>306</v>
      </c>
      <c r="G457" s="1" t="s">
        <v>306</v>
      </c>
      <c r="H457" s="12">
        <v>500000</v>
      </c>
      <c r="I457" s="1" t="s">
        <v>306</v>
      </c>
      <c r="J457" s="1" t="s">
        <v>976</v>
      </c>
      <c r="K457" s="1" t="s">
        <v>306</v>
      </c>
      <c r="L457" s="1" t="s">
        <v>976</v>
      </c>
      <c r="M457" s="1">
        <v>1</v>
      </c>
      <c r="N457" s="1" t="s">
        <v>976</v>
      </c>
      <c r="O457" s="1" t="s">
        <v>306</v>
      </c>
      <c r="P457" s="1" t="s">
        <v>976</v>
      </c>
      <c r="Q457" s="1" t="s">
        <v>306</v>
      </c>
      <c r="R457" s="1" t="s">
        <v>976</v>
      </c>
      <c r="S457" s="1" t="s">
        <v>306</v>
      </c>
      <c r="T457" s="1" t="s">
        <v>16</v>
      </c>
    </row>
    <row r="458" spans="1:20" ht="30" customHeight="1" x14ac:dyDescent="0.25">
      <c r="A458" s="1">
        <v>776</v>
      </c>
      <c r="B458" s="1" t="s">
        <v>616</v>
      </c>
      <c r="C458" s="1" t="s">
        <v>934</v>
      </c>
      <c r="D458" s="1" t="s">
        <v>940</v>
      </c>
      <c r="E458" s="1" t="s">
        <v>306</v>
      </c>
      <c r="F458" s="1" t="s">
        <v>306</v>
      </c>
      <c r="G458" s="1" t="s">
        <v>306</v>
      </c>
      <c r="H458" s="12">
        <v>350000</v>
      </c>
      <c r="I458" s="1" t="s">
        <v>306</v>
      </c>
      <c r="J458" s="1" t="s">
        <v>976</v>
      </c>
      <c r="K458" s="1" t="s">
        <v>306</v>
      </c>
      <c r="L458" s="1" t="s">
        <v>976</v>
      </c>
      <c r="M458" s="1" t="s">
        <v>306</v>
      </c>
      <c r="N458" s="1" t="s">
        <v>976</v>
      </c>
      <c r="O458" s="1">
        <v>1</v>
      </c>
      <c r="P458" s="1" t="s">
        <v>976</v>
      </c>
      <c r="Q458" s="1" t="s">
        <v>306</v>
      </c>
      <c r="R458" s="1" t="s">
        <v>976</v>
      </c>
      <c r="S458" s="1" t="s">
        <v>306</v>
      </c>
      <c r="T458" s="1" t="s">
        <v>16</v>
      </c>
    </row>
    <row r="459" spans="1:20" ht="30" customHeight="1" x14ac:dyDescent="0.25">
      <c r="A459" s="1">
        <v>778</v>
      </c>
      <c r="B459" s="1" t="s">
        <v>616</v>
      </c>
      <c r="C459" s="1" t="s">
        <v>934</v>
      </c>
      <c r="D459" s="1" t="s">
        <v>941</v>
      </c>
      <c r="E459" s="1" t="s">
        <v>306</v>
      </c>
      <c r="F459" s="1" t="s">
        <v>306</v>
      </c>
      <c r="G459" s="1" t="s">
        <v>306</v>
      </c>
      <c r="H459" s="12">
        <v>700000</v>
      </c>
      <c r="I459" s="1" t="s">
        <v>306</v>
      </c>
      <c r="J459" s="1" t="s">
        <v>976</v>
      </c>
      <c r="K459" s="1" t="s">
        <v>306</v>
      </c>
      <c r="L459" s="1" t="s">
        <v>976</v>
      </c>
      <c r="M459" s="1" t="s">
        <v>306</v>
      </c>
      <c r="N459" s="1" t="s">
        <v>976</v>
      </c>
      <c r="O459" s="1" t="s">
        <v>306</v>
      </c>
      <c r="P459" s="1" t="s">
        <v>976</v>
      </c>
      <c r="Q459" s="1">
        <v>1</v>
      </c>
      <c r="R459" s="1" t="s">
        <v>976</v>
      </c>
      <c r="S459" s="1" t="s">
        <v>306</v>
      </c>
      <c r="T459" s="1" t="s">
        <v>16</v>
      </c>
    </row>
    <row r="460" spans="1:20" ht="30" customHeight="1" x14ac:dyDescent="0.25">
      <c r="A460" s="1">
        <v>780</v>
      </c>
      <c r="B460" s="1" t="s">
        <v>616</v>
      </c>
      <c r="C460" s="1" t="s">
        <v>934</v>
      </c>
      <c r="D460" s="1" t="s">
        <v>942</v>
      </c>
      <c r="E460" s="1" t="s">
        <v>306</v>
      </c>
      <c r="F460" s="1" t="s">
        <v>306</v>
      </c>
      <c r="G460" s="1" t="s">
        <v>306</v>
      </c>
      <c r="H460" s="12">
        <v>400000</v>
      </c>
      <c r="I460" s="1" t="s">
        <v>306</v>
      </c>
      <c r="J460" s="1" t="s">
        <v>976</v>
      </c>
      <c r="K460" s="1" t="s">
        <v>306</v>
      </c>
      <c r="L460" s="1" t="s">
        <v>976</v>
      </c>
      <c r="M460" s="1" t="s">
        <v>306</v>
      </c>
      <c r="N460" s="1" t="s">
        <v>976</v>
      </c>
      <c r="O460" s="1" t="s">
        <v>306</v>
      </c>
      <c r="P460" s="1" t="s">
        <v>976</v>
      </c>
      <c r="Q460" s="1" t="s">
        <v>306</v>
      </c>
      <c r="R460" s="1" t="s">
        <v>976</v>
      </c>
      <c r="S460" s="1">
        <v>1</v>
      </c>
      <c r="T460" s="1" t="s">
        <v>16</v>
      </c>
    </row>
    <row r="461" spans="1:20" ht="30" customHeight="1" x14ac:dyDescent="0.25">
      <c r="A461" s="1">
        <v>782</v>
      </c>
      <c r="B461" s="1" t="s">
        <v>172</v>
      </c>
      <c r="C461" s="1" t="s">
        <v>12</v>
      </c>
      <c r="D461" s="1" t="s">
        <v>943</v>
      </c>
      <c r="E461" s="49">
        <v>36922</v>
      </c>
      <c r="F461" s="1" t="s">
        <v>944</v>
      </c>
      <c r="G461" s="1" t="s">
        <v>945</v>
      </c>
      <c r="H461" s="12">
        <v>12812</v>
      </c>
      <c r="I461" s="1" t="s">
        <v>306</v>
      </c>
      <c r="J461" s="1" t="s">
        <v>976</v>
      </c>
      <c r="K461" s="1" t="s">
        <v>306</v>
      </c>
      <c r="L461" s="1" t="s">
        <v>976</v>
      </c>
      <c r="M461" s="1">
        <v>401</v>
      </c>
      <c r="N461" s="1" t="s">
        <v>976</v>
      </c>
      <c r="O461" s="1" t="s">
        <v>306</v>
      </c>
      <c r="P461" s="1" t="s">
        <v>976</v>
      </c>
      <c r="Q461" s="1" t="s">
        <v>306</v>
      </c>
      <c r="R461" s="1" t="s">
        <v>976</v>
      </c>
      <c r="S461" s="1" t="s">
        <v>306</v>
      </c>
      <c r="T461" s="1" t="s">
        <v>16</v>
      </c>
    </row>
    <row r="462" spans="1:20" ht="30" customHeight="1" x14ac:dyDescent="0.25">
      <c r="A462" s="1">
        <v>784</v>
      </c>
      <c r="B462" s="1" t="s">
        <v>172</v>
      </c>
      <c r="C462" s="1" t="s">
        <v>12</v>
      </c>
      <c r="D462" s="1" t="s">
        <v>946</v>
      </c>
      <c r="E462" s="1" t="s">
        <v>947</v>
      </c>
      <c r="F462" s="1" t="s">
        <v>948</v>
      </c>
      <c r="G462" s="1" t="s">
        <v>949</v>
      </c>
      <c r="H462" s="12">
        <v>2547.4</v>
      </c>
      <c r="I462" s="1" t="s">
        <v>306</v>
      </c>
      <c r="J462" s="1" t="s">
        <v>976</v>
      </c>
      <c r="K462" s="1" t="s">
        <v>306</v>
      </c>
      <c r="L462" s="1" t="s">
        <v>976</v>
      </c>
      <c r="M462" s="1">
        <v>92</v>
      </c>
      <c r="N462" s="1" t="s">
        <v>976</v>
      </c>
      <c r="O462" s="1" t="s">
        <v>306</v>
      </c>
      <c r="P462" s="1" t="s">
        <v>976</v>
      </c>
      <c r="Q462" s="1" t="s">
        <v>306</v>
      </c>
      <c r="R462" s="1" t="s">
        <v>976</v>
      </c>
      <c r="S462" s="1" t="s">
        <v>306</v>
      </c>
      <c r="T462" s="1" t="s">
        <v>16</v>
      </c>
    </row>
    <row r="463" spans="1:20" ht="30" customHeight="1" x14ac:dyDescent="0.25">
      <c r="A463" s="1">
        <v>786</v>
      </c>
      <c r="B463" s="1" t="s">
        <v>172</v>
      </c>
      <c r="C463" s="1" t="s">
        <v>12</v>
      </c>
      <c r="D463" s="1" t="s">
        <v>950</v>
      </c>
      <c r="E463" s="1">
        <v>26</v>
      </c>
      <c r="F463" s="1" t="s">
        <v>951</v>
      </c>
      <c r="G463" s="1" t="s">
        <v>952</v>
      </c>
      <c r="H463" s="12">
        <v>24713</v>
      </c>
      <c r="I463" s="1" t="s">
        <v>306</v>
      </c>
      <c r="J463" s="1" t="s">
        <v>976</v>
      </c>
      <c r="K463" s="1" t="s">
        <v>306</v>
      </c>
      <c r="L463" s="1" t="s">
        <v>976</v>
      </c>
      <c r="M463" s="1">
        <v>92</v>
      </c>
      <c r="N463" s="1" t="s">
        <v>976</v>
      </c>
      <c r="O463" s="1" t="s">
        <v>306</v>
      </c>
      <c r="P463" s="1" t="s">
        <v>976</v>
      </c>
      <c r="Q463" s="1" t="s">
        <v>306</v>
      </c>
      <c r="R463" s="1" t="s">
        <v>976</v>
      </c>
      <c r="S463" s="1" t="s">
        <v>306</v>
      </c>
      <c r="T463" s="1" t="s">
        <v>16</v>
      </c>
    </row>
    <row r="464" spans="1:20" ht="30" customHeight="1" x14ac:dyDescent="0.25">
      <c r="A464" s="1">
        <v>788</v>
      </c>
      <c r="B464" s="1" t="s">
        <v>172</v>
      </c>
      <c r="C464" s="1" t="s">
        <v>12</v>
      </c>
      <c r="D464" s="1" t="s">
        <v>953</v>
      </c>
      <c r="E464" s="1" t="s">
        <v>954</v>
      </c>
      <c r="F464" s="1" t="s">
        <v>955</v>
      </c>
      <c r="G464" s="1" t="s">
        <v>956</v>
      </c>
      <c r="H464" s="12">
        <v>3321</v>
      </c>
      <c r="I464" s="1" t="s">
        <v>306</v>
      </c>
      <c r="J464" s="1" t="s">
        <v>976</v>
      </c>
      <c r="K464" s="1" t="s">
        <v>306</v>
      </c>
      <c r="L464" s="1" t="s">
        <v>976</v>
      </c>
      <c r="M464" s="1">
        <v>148</v>
      </c>
      <c r="N464" s="1" t="s">
        <v>976</v>
      </c>
      <c r="O464" s="1" t="s">
        <v>306</v>
      </c>
      <c r="P464" s="1" t="s">
        <v>976</v>
      </c>
      <c r="Q464" s="1" t="s">
        <v>306</v>
      </c>
      <c r="R464" s="1" t="s">
        <v>976</v>
      </c>
      <c r="S464" s="1" t="s">
        <v>306</v>
      </c>
      <c r="T464" s="1" t="s">
        <v>16</v>
      </c>
    </row>
    <row r="465" spans="1:20" ht="30" customHeight="1" x14ac:dyDescent="0.25">
      <c r="A465" s="1">
        <v>790</v>
      </c>
      <c r="B465" s="1" t="s">
        <v>172</v>
      </c>
      <c r="C465" s="1" t="s">
        <v>180</v>
      </c>
      <c r="D465" s="1" t="s">
        <v>957</v>
      </c>
      <c r="E465" s="1" t="s">
        <v>958</v>
      </c>
      <c r="F465" s="1" t="s">
        <v>306</v>
      </c>
      <c r="G465" s="1" t="s">
        <v>959</v>
      </c>
      <c r="H465" s="12">
        <v>450000</v>
      </c>
      <c r="I465" s="1" t="s">
        <v>306</v>
      </c>
      <c r="J465" s="1" t="s">
        <v>976</v>
      </c>
      <c r="K465" s="1" t="s">
        <v>306</v>
      </c>
      <c r="L465" s="1" t="s">
        <v>976</v>
      </c>
      <c r="M465" s="1">
        <v>3</v>
      </c>
      <c r="N465" s="1" t="s">
        <v>976</v>
      </c>
      <c r="O465" s="1" t="s">
        <v>306</v>
      </c>
      <c r="P465" s="1" t="s">
        <v>976</v>
      </c>
      <c r="Q465" s="1" t="s">
        <v>306</v>
      </c>
      <c r="R465" s="1" t="s">
        <v>976</v>
      </c>
      <c r="S465" s="1" t="s">
        <v>306</v>
      </c>
      <c r="T465" s="1" t="s">
        <v>16</v>
      </c>
    </row>
    <row r="466" spans="1:20" ht="30" customHeight="1" x14ac:dyDescent="0.25">
      <c r="A466" s="1">
        <v>792</v>
      </c>
      <c r="B466" s="1" t="s">
        <v>172</v>
      </c>
      <c r="C466" s="1" t="s">
        <v>12</v>
      </c>
      <c r="D466" s="1" t="s">
        <v>960</v>
      </c>
      <c r="E466" s="1" t="s">
        <v>961</v>
      </c>
      <c r="F466" s="1" t="s">
        <v>306</v>
      </c>
      <c r="G466" s="1" t="s">
        <v>962</v>
      </c>
      <c r="H466" s="12">
        <v>60000</v>
      </c>
      <c r="I466" s="1" t="s">
        <v>306</v>
      </c>
      <c r="J466" s="1" t="s">
        <v>976</v>
      </c>
      <c r="K466" s="1" t="s">
        <v>306</v>
      </c>
      <c r="L466" s="1" t="s">
        <v>976</v>
      </c>
      <c r="M466" s="1">
        <v>1</v>
      </c>
      <c r="N466" s="1" t="s">
        <v>976</v>
      </c>
      <c r="O466" s="1" t="s">
        <v>306</v>
      </c>
      <c r="P466" s="1" t="s">
        <v>976</v>
      </c>
      <c r="Q466" s="1" t="s">
        <v>306</v>
      </c>
      <c r="R466" s="1" t="s">
        <v>976</v>
      </c>
      <c r="S466" s="1" t="s">
        <v>306</v>
      </c>
      <c r="T466" s="1" t="s">
        <v>16</v>
      </c>
    </row>
    <row r="467" spans="1:20" ht="30" customHeight="1" x14ac:dyDescent="0.25">
      <c r="A467" s="1">
        <v>794</v>
      </c>
      <c r="B467" s="1" t="s">
        <v>172</v>
      </c>
      <c r="C467" s="1" t="s">
        <v>12</v>
      </c>
      <c r="D467" s="1" t="s">
        <v>963</v>
      </c>
      <c r="E467" s="1" t="s">
        <v>961</v>
      </c>
      <c r="F467" s="1" t="s">
        <v>306</v>
      </c>
      <c r="G467" s="1" t="s">
        <v>962</v>
      </c>
      <c r="H467" s="12">
        <v>95000</v>
      </c>
      <c r="I467" s="1" t="s">
        <v>306</v>
      </c>
      <c r="J467" s="1" t="s">
        <v>976</v>
      </c>
      <c r="K467" s="1" t="s">
        <v>306</v>
      </c>
      <c r="L467" s="1" t="s">
        <v>976</v>
      </c>
      <c r="M467" s="1">
        <v>1</v>
      </c>
      <c r="N467" s="1" t="s">
        <v>976</v>
      </c>
      <c r="O467" s="1" t="s">
        <v>306</v>
      </c>
      <c r="P467" s="1" t="s">
        <v>976</v>
      </c>
      <c r="Q467" s="1" t="s">
        <v>306</v>
      </c>
      <c r="R467" s="1" t="s">
        <v>976</v>
      </c>
      <c r="S467" s="1" t="s">
        <v>306</v>
      </c>
      <c r="T467" s="1" t="s">
        <v>16</v>
      </c>
    </row>
    <row r="468" spans="1:20" ht="30" customHeight="1" x14ac:dyDescent="0.25">
      <c r="A468" s="1">
        <v>796</v>
      </c>
      <c r="B468" s="1" t="s">
        <v>172</v>
      </c>
      <c r="C468" s="1" t="s">
        <v>12</v>
      </c>
      <c r="D468" s="1" t="s">
        <v>964</v>
      </c>
      <c r="E468" s="1" t="s">
        <v>961</v>
      </c>
      <c r="F468" s="1" t="s">
        <v>306</v>
      </c>
      <c r="G468" s="1" t="s">
        <v>962</v>
      </c>
      <c r="H468" s="12">
        <v>55000</v>
      </c>
      <c r="I468" s="1" t="s">
        <v>306</v>
      </c>
      <c r="J468" s="1" t="s">
        <v>976</v>
      </c>
      <c r="K468" s="1" t="s">
        <v>306</v>
      </c>
      <c r="L468" s="1" t="s">
        <v>976</v>
      </c>
      <c r="M468" s="1">
        <v>1</v>
      </c>
      <c r="N468" s="1" t="s">
        <v>976</v>
      </c>
      <c r="O468" s="1" t="s">
        <v>306</v>
      </c>
      <c r="P468" s="1" t="s">
        <v>976</v>
      </c>
      <c r="Q468" s="1" t="s">
        <v>306</v>
      </c>
      <c r="R468" s="1" t="s">
        <v>976</v>
      </c>
      <c r="S468" s="1" t="s">
        <v>306</v>
      </c>
      <c r="T468" s="1" t="s">
        <v>16</v>
      </c>
    </row>
    <row r="469" spans="1:20" ht="30" customHeight="1" x14ac:dyDescent="0.25">
      <c r="A469" s="1">
        <v>798</v>
      </c>
      <c r="B469" s="1" t="s">
        <v>172</v>
      </c>
      <c r="C469" s="1" t="s">
        <v>12</v>
      </c>
      <c r="D469" s="1" t="s">
        <v>965</v>
      </c>
      <c r="E469" s="1" t="s">
        <v>961</v>
      </c>
      <c r="F469" s="1" t="s">
        <v>306</v>
      </c>
      <c r="G469" s="1" t="s">
        <v>962</v>
      </c>
      <c r="H469" s="12">
        <v>55000</v>
      </c>
      <c r="I469" s="1" t="s">
        <v>306</v>
      </c>
      <c r="J469" s="1" t="s">
        <v>976</v>
      </c>
      <c r="K469" s="1" t="s">
        <v>306</v>
      </c>
      <c r="L469" s="1" t="s">
        <v>976</v>
      </c>
      <c r="M469" s="1">
        <v>2</v>
      </c>
      <c r="N469" s="1" t="s">
        <v>976</v>
      </c>
      <c r="O469" s="1" t="s">
        <v>306</v>
      </c>
      <c r="P469" s="1" t="s">
        <v>976</v>
      </c>
      <c r="Q469" s="1" t="s">
        <v>306</v>
      </c>
      <c r="R469" s="1" t="s">
        <v>976</v>
      </c>
      <c r="S469" s="1" t="s">
        <v>306</v>
      </c>
      <c r="T469" s="1" t="s">
        <v>16</v>
      </c>
    </row>
    <row r="470" spans="1:20" ht="30" customHeight="1" x14ac:dyDescent="0.25">
      <c r="A470" s="1">
        <v>800</v>
      </c>
      <c r="B470" s="1" t="s">
        <v>172</v>
      </c>
      <c r="C470" s="1" t="s">
        <v>12</v>
      </c>
      <c r="D470" s="1" t="s">
        <v>966</v>
      </c>
      <c r="E470" s="1" t="s">
        <v>967</v>
      </c>
      <c r="F470" s="1" t="s">
        <v>306</v>
      </c>
      <c r="G470" s="1" t="s">
        <v>962</v>
      </c>
      <c r="H470" s="12">
        <v>65000</v>
      </c>
      <c r="I470" s="1" t="s">
        <v>306</v>
      </c>
      <c r="J470" s="1" t="s">
        <v>976</v>
      </c>
      <c r="K470" s="1" t="s">
        <v>306</v>
      </c>
      <c r="L470" s="1" t="s">
        <v>976</v>
      </c>
      <c r="M470" s="1">
        <v>1</v>
      </c>
      <c r="N470" s="1" t="s">
        <v>976</v>
      </c>
      <c r="O470" s="1" t="s">
        <v>306</v>
      </c>
      <c r="P470" s="1" t="s">
        <v>976</v>
      </c>
      <c r="Q470" s="1" t="s">
        <v>306</v>
      </c>
      <c r="R470" s="1" t="s">
        <v>976</v>
      </c>
      <c r="S470" s="1" t="s">
        <v>306</v>
      </c>
      <c r="T470" s="1" t="s">
        <v>16</v>
      </c>
    </row>
    <row r="471" spans="1:20" ht="30" customHeight="1" x14ac:dyDescent="0.25">
      <c r="A471" s="1">
        <v>802</v>
      </c>
      <c r="B471" s="1" t="s">
        <v>172</v>
      </c>
      <c r="C471" s="1" t="s">
        <v>12</v>
      </c>
      <c r="D471" s="1" t="s">
        <v>968</v>
      </c>
      <c r="E471" s="1" t="s">
        <v>176</v>
      </c>
      <c r="F471" s="1" t="s">
        <v>306</v>
      </c>
      <c r="G471" s="1" t="s">
        <v>962</v>
      </c>
      <c r="H471" s="12">
        <v>30000</v>
      </c>
      <c r="I471" s="1" t="s">
        <v>306</v>
      </c>
      <c r="J471" s="1" t="s">
        <v>976</v>
      </c>
      <c r="K471" s="1" t="s">
        <v>306</v>
      </c>
      <c r="L471" s="1" t="s">
        <v>976</v>
      </c>
      <c r="M471" s="1">
        <v>1</v>
      </c>
      <c r="N471" s="1" t="s">
        <v>976</v>
      </c>
      <c r="O471" s="1" t="s">
        <v>306</v>
      </c>
      <c r="P471" s="1" t="s">
        <v>976</v>
      </c>
      <c r="Q471" s="1" t="s">
        <v>306</v>
      </c>
      <c r="R471" s="1" t="s">
        <v>976</v>
      </c>
      <c r="S471" s="1" t="s">
        <v>306</v>
      </c>
      <c r="T471" s="1" t="s">
        <v>16</v>
      </c>
    </row>
    <row r="472" spans="1:20" ht="30" customHeight="1" x14ac:dyDescent="0.25">
      <c r="A472" s="1">
        <v>804</v>
      </c>
      <c r="B472" s="1" t="s">
        <v>172</v>
      </c>
      <c r="C472" s="1" t="s">
        <v>12</v>
      </c>
      <c r="D472" s="1" t="s">
        <v>969</v>
      </c>
      <c r="E472" s="1" t="s">
        <v>970</v>
      </c>
      <c r="F472" s="1" t="s">
        <v>306</v>
      </c>
      <c r="G472" s="1" t="s">
        <v>971</v>
      </c>
      <c r="H472" s="12">
        <v>15000</v>
      </c>
      <c r="I472" s="1" t="s">
        <v>306</v>
      </c>
      <c r="J472" s="1" t="s">
        <v>976</v>
      </c>
      <c r="K472" s="1" t="s">
        <v>306</v>
      </c>
      <c r="L472" s="1" t="s">
        <v>976</v>
      </c>
      <c r="M472" s="1">
        <v>2</v>
      </c>
      <c r="N472" s="1" t="s">
        <v>976</v>
      </c>
      <c r="O472" s="1" t="s">
        <v>306</v>
      </c>
      <c r="P472" s="1" t="s">
        <v>976</v>
      </c>
      <c r="Q472" s="1" t="s">
        <v>306</v>
      </c>
      <c r="R472" s="1" t="s">
        <v>976</v>
      </c>
      <c r="S472" s="1" t="s">
        <v>306</v>
      </c>
      <c r="T472" s="1" t="s">
        <v>16</v>
      </c>
    </row>
    <row r="473" spans="1:20" ht="30" customHeight="1" x14ac:dyDescent="0.25">
      <c r="A473" s="1">
        <v>806</v>
      </c>
      <c r="B473" s="1" t="s">
        <v>172</v>
      </c>
      <c r="C473" s="1" t="s">
        <v>12</v>
      </c>
      <c r="D473" s="1" t="s">
        <v>972</v>
      </c>
      <c r="E473" s="1" t="s">
        <v>973</v>
      </c>
      <c r="F473" s="1" t="s">
        <v>306</v>
      </c>
      <c r="G473" s="1" t="s">
        <v>974</v>
      </c>
      <c r="H473" s="12">
        <v>45000</v>
      </c>
      <c r="I473" s="1" t="s">
        <v>306</v>
      </c>
      <c r="J473" s="1" t="s">
        <v>976</v>
      </c>
      <c r="K473" s="1" t="s">
        <v>306</v>
      </c>
      <c r="L473" s="1" t="s">
        <v>976</v>
      </c>
      <c r="M473" s="1">
        <v>2</v>
      </c>
      <c r="N473" s="1" t="s">
        <v>976</v>
      </c>
      <c r="O473" s="1" t="s">
        <v>306</v>
      </c>
      <c r="P473" s="1" t="s">
        <v>976</v>
      </c>
      <c r="Q473" s="1" t="s">
        <v>306</v>
      </c>
      <c r="R473" s="1" t="s">
        <v>976</v>
      </c>
      <c r="S473" s="1" t="s">
        <v>306</v>
      </c>
      <c r="T473" s="1" t="s">
        <v>16</v>
      </c>
    </row>
    <row r="474" spans="1:20" ht="30" customHeight="1" x14ac:dyDescent="0.25">
      <c r="A474" s="1">
        <v>808</v>
      </c>
      <c r="B474" s="1" t="s">
        <v>172</v>
      </c>
      <c r="C474" s="1" t="s">
        <v>12</v>
      </c>
      <c r="D474" s="1" t="s">
        <v>972</v>
      </c>
      <c r="E474" s="1" t="s">
        <v>973</v>
      </c>
      <c r="F474" s="1" t="s">
        <v>306</v>
      </c>
      <c r="G474" s="1" t="s">
        <v>974</v>
      </c>
      <c r="H474" s="12">
        <v>115000</v>
      </c>
      <c r="I474" s="1" t="s">
        <v>306</v>
      </c>
      <c r="J474" s="1" t="s">
        <v>976</v>
      </c>
      <c r="K474" s="1" t="s">
        <v>306</v>
      </c>
      <c r="L474" s="1" t="s">
        <v>976</v>
      </c>
      <c r="M474" s="1">
        <v>1</v>
      </c>
      <c r="N474" s="1" t="s">
        <v>976</v>
      </c>
      <c r="O474" s="1" t="s">
        <v>306</v>
      </c>
      <c r="P474" s="1" t="s">
        <v>976</v>
      </c>
      <c r="Q474" s="1" t="s">
        <v>306</v>
      </c>
      <c r="R474" s="1" t="s">
        <v>976</v>
      </c>
      <c r="S474" s="1" t="s">
        <v>306</v>
      </c>
      <c r="T474" s="1" t="s">
        <v>16</v>
      </c>
    </row>
    <row r="475" spans="1:20" ht="30" customHeight="1" x14ac:dyDescent="0.25">
      <c r="A475" s="1">
        <v>810</v>
      </c>
      <c r="B475" s="1" t="s">
        <v>172</v>
      </c>
      <c r="C475" s="1" t="s">
        <v>12</v>
      </c>
      <c r="D475" s="1" t="s">
        <v>972</v>
      </c>
      <c r="E475" s="1" t="s">
        <v>973</v>
      </c>
      <c r="F475" s="1" t="s">
        <v>306</v>
      </c>
      <c r="G475" s="1" t="s">
        <v>974</v>
      </c>
      <c r="H475" s="12">
        <v>150000</v>
      </c>
      <c r="I475" s="1" t="s">
        <v>306</v>
      </c>
      <c r="J475" s="1" t="s">
        <v>976</v>
      </c>
      <c r="K475" s="1" t="s">
        <v>306</v>
      </c>
      <c r="L475" s="1" t="s">
        <v>976</v>
      </c>
      <c r="M475" s="1">
        <v>1</v>
      </c>
      <c r="N475" s="1" t="s">
        <v>976</v>
      </c>
      <c r="O475" s="1" t="s">
        <v>306</v>
      </c>
      <c r="P475" s="1" t="s">
        <v>976</v>
      </c>
      <c r="Q475" s="1" t="s">
        <v>306</v>
      </c>
      <c r="R475" s="1" t="s">
        <v>976</v>
      </c>
      <c r="S475" s="1" t="s">
        <v>306</v>
      </c>
      <c r="T475" s="1" t="s">
        <v>16</v>
      </c>
    </row>
    <row r="476" spans="1:20" ht="30" customHeight="1" x14ac:dyDescent="0.25">
      <c r="A476" s="1">
        <v>812</v>
      </c>
      <c r="B476" s="1" t="s">
        <v>172</v>
      </c>
      <c r="C476" s="1" t="s">
        <v>12</v>
      </c>
      <c r="D476" s="1" t="s">
        <v>659</v>
      </c>
      <c r="E476" s="1" t="s">
        <v>975</v>
      </c>
      <c r="F476" s="1" t="s">
        <v>306</v>
      </c>
      <c r="G476" s="1" t="s">
        <v>959</v>
      </c>
      <c r="H476" s="12">
        <v>1600000</v>
      </c>
      <c r="I476" s="1" t="s">
        <v>306</v>
      </c>
      <c r="J476" s="1" t="s">
        <v>976</v>
      </c>
      <c r="K476" s="1" t="s">
        <v>306</v>
      </c>
      <c r="L476" s="1" t="s">
        <v>976</v>
      </c>
      <c r="M476" s="1">
        <v>1</v>
      </c>
      <c r="N476" s="1" t="s">
        <v>976</v>
      </c>
      <c r="O476" s="1" t="s">
        <v>306</v>
      </c>
      <c r="P476" s="1" t="s">
        <v>976</v>
      </c>
      <c r="Q476" s="1" t="s">
        <v>306</v>
      </c>
      <c r="R476" s="1" t="s">
        <v>976</v>
      </c>
      <c r="S476" s="1" t="s">
        <v>306</v>
      </c>
      <c r="T476" s="1" t="s">
        <v>16</v>
      </c>
    </row>
    <row r="477" spans="1:20" ht="30" customHeight="1" x14ac:dyDescent="0.25">
      <c r="A477" s="1">
        <v>814</v>
      </c>
      <c r="B477" s="1" t="s">
        <v>11</v>
      </c>
      <c r="C477" s="1" t="s">
        <v>977</v>
      </c>
      <c r="D477" s="2" t="s">
        <v>978</v>
      </c>
      <c r="E477" s="18" t="s">
        <v>979</v>
      </c>
      <c r="F477" s="1" t="s">
        <v>980</v>
      </c>
      <c r="G477" s="1" t="s">
        <v>981</v>
      </c>
      <c r="H477" s="1" t="s">
        <v>982</v>
      </c>
      <c r="I477" s="1">
        <v>24</v>
      </c>
      <c r="J477" s="1" t="s">
        <v>1096</v>
      </c>
      <c r="K477" s="1">
        <v>29</v>
      </c>
      <c r="L477" s="1" t="s">
        <v>1096</v>
      </c>
      <c r="M477" s="1">
        <v>25</v>
      </c>
      <c r="N477" s="1" t="s">
        <v>1096</v>
      </c>
      <c r="O477" s="1">
        <v>25</v>
      </c>
      <c r="P477" s="1" t="s">
        <v>1096</v>
      </c>
      <c r="Q477" s="1">
        <v>25</v>
      </c>
      <c r="R477" s="1" t="s">
        <v>1096</v>
      </c>
      <c r="S477" s="1">
        <v>25</v>
      </c>
      <c r="T477" s="1" t="s">
        <v>16</v>
      </c>
    </row>
    <row r="478" spans="1:20" ht="30" customHeight="1" x14ac:dyDescent="0.25">
      <c r="A478" s="1">
        <v>816</v>
      </c>
      <c r="B478" s="1" t="s">
        <v>11</v>
      </c>
      <c r="C478" s="1" t="s">
        <v>977</v>
      </c>
      <c r="D478" s="1" t="s">
        <v>983</v>
      </c>
      <c r="E478" s="20" t="s">
        <v>984</v>
      </c>
      <c r="F478" s="1" t="s">
        <v>980</v>
      </c>
      <c r="G478" s="1" t="s">
        <v>981</v>
      </c>
      <c r="H478" s="1" t="s">
        <v>982</v>
      </c>
      <c r="I478" s="1">
        <v>2</v>
      </c>
      <c r="J478" s="1" t="s">
        <v>1096</v>
      </c>
      <c r="K478" s="1">
        <v>4</v>
      </c>
      <c r="L478" s="1" t="s">
        <v>1096</v>
      </c>
      <c r="M478" s="1">
        <v>3</v>
      </c>
      <c r="N478" s="1" t="s">
        <v>1096</v>
      </c>
      <c r="O478" s="1">
        <v>3</v>
      </c>
      <c r="P478" s="1" t="s">
        <v>1096</v>
      </c>
      <c r="Q478" s="1">
        <v>3</v>
      </c>
      <c r="R478" s="1" t="s">
        <v>1096</v>
      </c>
      <c r="S478" s="1">
        <v>3</v>
      </c>
      <c r="T478" s="1" t="s">
        <v>16</v>
      </c>
    </row>
    <row r="479" spans="1:20" ht="30" customHeight="1" x14ac:dyDescent="0.25">
      <c r="A479" s="1">
        <v>818</v>
      </c>
      <c r="B479" s="1" t="s">
        <v>616</v>
      </c>
      <c r="C479" s="1" t="s">
        <v>617</v>
      </c>
      <c r="D479" s="11" t="s">
        <v>985</v>
      </c>
      <c r="E479" s="18" t="s">
        <v>986</v>
      </c>
      <c r="F479" s="1" t="s">
        <v>987</v>
      </c>
      <c r="G479" s="1" t="s">
        <v>988</v>
      </c>
      <c r="H479" s="12">
        <v>392357</v>
      </c>
      <c r="I479" s="1" t="s">
        <v>306</v>
      </c>
      <c r="J479" s="1" t="s">
        <v>1096</v>
      </c>
      <c r="K479" s="1">
        <v>1</v>
      </c>
      <c r="L479" s="1" t="s">
        <v>1096</v>
      </c>
      <c r="M479" s="1">
        <v>1</v>
      </c>
      <c r="N479" s="1" t="s">
        <v>1096</v>
      </c>
      <c r="O479" s="1">
        <v>1</v>
      </c>
      <c r="P479" s="1" t="s">
        <v>1096</v>
      </c>
      <c r="Q479" s="1">
        <v>1</v>
      </c>
      <c r="R479" s="1" t="s">
        <v>1096</v>
      </c>
      <c r="S479" s="1">
        <v>1</v>
      </c>
      <c r="T479" s="1" t="s">
        <v>16</v>
      </c>
    </row>
    <row r="480" spans="1:20" ht="30" customHeight="1" x14ac:dyDescent="0.25">
      <c r="A480" s="1">
        <v>820</v>
      </c>
      <c r="B480" s="1" t="s">
        <v>616</v>
      </c>
      <c r="C480" s="1" t="s">
        <v>617</v>
      </c>
      <c r="D480" s="53" t="s">
        <v>989</v>
      </c>
      <c r="E480" s="18" t="s">
        <v>986</v>
      </c>
      <c r="F480" s="1" t="s">
        <v>987</v>
      </c>
      <c r="G480" s="1" t="s">
        <v>988</v>
      </c>
      <c r="H480" s="12">
        <v>34123</v>
      </c>
      <c r="I480" s="1" t="s">
        <v>306</v>
      </c>
      <c r="J480" s="1" t="s">
        <v>1096</v>
      </c>
      <c r="K480" s="1">
        <v>1</v>
      </c>
      <c r="L480" s="1" t="s">
        <v>1096</v>
      </c>
      <c r="M480" s="1">
        <v>1</v>
      </c>
      <c r="N480" s="1" t="s">
        <v>1096</v>
      </c>
      <c r="O480" s="1">
        <v>1</v>
      </c>
      <c r="P480" s="1" t="s">
        <v>1096</v>
      </c>
      <c r="Q480" s="1">
        <v>1</v>
      </c>
      <c r="R480" s="1" t="s">
        <v>1096</v>
      </c>
      <c r="S480" s="1">
        <v>1</v>
      </c>
      <c r="T480" s="1" t="s">
        <v>16</v>
      </c>
    </row>
    <row r="481" spans="1:20" ht="30" customHeight="1" x14ac:dyDescent="0.25">
      <c r="A481" s="1">
        <v>822</v>
      </c>
      <c r="B481" s="1" t="s">
        <v>616</v>
      </c>
      <c r="C481" s="1" t="s">
        <v>617</v>
      </c>
      <c r="D481" s="54" t="s">
        <v>990</v>
      </c>
      <c r="E481" s="18" t="s">
        <v>986</v>
      </c>
      <c r="F481" s="1" t="s">
        <v>987</v>
      </c>
      <c r="G481" s="1" t="s">
        <v>988</v>
      </c>
      <c r="H481" s="12">
        <v>38000</v>
      </c>
      <c r="I481" s="1" t="s">
        <v>306</v>
      </c>
      <c r="J481" s="1" t="s">
        <v>1096</v>
      </c>
      <c r="K481" s="1">
        <v>1</v>
      </c>
      <c r="L481" s="1" t="s">
        <v>1096</v>
      </c>
      <c r="M481" s="1">
        <v>1</v>
      </c>
      <c r="N481" s="1" t="s">
        <v>1096</v>
      </c>
      <c r="O481" s="1">
        <v>1</v>
      </c>
      <c r="P481" s="1" t="s">
        <v>1096</v>
      </c>
      <c r="Q481" s="1">
        <v>1</v>
      </c>
      <c r="R481" s="1" t="s">
        <v>1096</v>
      </c>
      <c r="S481" s="1">
        <v>1</v>
      </c>
      <c r="T481" s="1" t="s">
        <v>16</v>
      </c>
    </row>
    <row r="482" spans="1:20" ht="30" customHeight="1" x14ac:dyDescent="0.25">
      <c r="A482" s="1">
        <v>824</v>
      </c>
      <c r="B482" s="1" t="s">
        <v>616</v>
      </c>
      <c r="C482" s="1" t="s">
        <v>617</v>
      </c>
      <c r="D482" s="11" t="s">
        <v>991</v>
      </c>
      <c r="E482" s="18" t="s">
        <v>986</v>
      </c>
      <c r="F482" s="1" t="s">
        <v>987</v>
      </c>
      <c r="G482" s="1" t="s">
        <v>988</v>
      </c>
      <c r="H482" s="12">
        <v>43444</v>
      </c>
      <c r="I482" s="1" t="s">
        <v>306</v>
      </c>
      <c r="J482" s="1" t="s">
        <v>1096</v>
      </c>
      <c r="K482" s="1">
        <v>1</v>
      </c>
      <c r="L482" s="1" t="s">
        <v>1096</v>
      </c>
      <c r="M482" s="1">
        <v>1</v>
      </c>
      <c r="N482" s="1" t="s">
        <v>1096</v>
      </c>
      <c r="O482" s="1">
        <v>1</v>
      </c>
      <c r="P482" s="1" t="s">
        <v>1096</v>
      </c>
      <c r="Q482" s="1">
        <v>1</v>
      </c>
      <c r="R482" s="1" t="s">
        <v>1096</v>
      </c>
      <c r="S482" s="1">
        <v>1</v>
      </c>
      <c r="T482" s="1" t="s">
        <v>16</v>
      </c>
    </row>
    <row r="483" spans="1:20" ht="30" customHeight="1" x14ac:dyDescent="0.25">
      <c r="A483" s="1">
        <v>826</v>
      </c>
      <c r="B483" s="1" t="s">
        <v>616</v>
      </c>
      <c r="C483" s="1" t="s">
        <v>617</v>
      </c>
      <c r="D483" s="11" t="s">
        <v>992</v>
      </c>
      <c r="E483" s="18" t="s">
        <v>986</v>
      </c>
      <c r="F483" s="1" t="s">
        <v>987</v>
      </c>
      <c r="G483" s="1" t="s">
        <v>988</v>
      </c>
      <c r="H483" s="12">
        <v>44670</v>
      </c>
      <c r="I483" s="1" t="s">
        <v>306</v>
      </c>
      <c r="J483" s="1" t="s">
        <v>1096</v>
      </c>
      <c r="K483" s="1">
        <v>1</v>
      </c>
      <c r="L483" s="1" t="s">
        <v>1096</v>
      </c>
      <c r="M483" s="1">
        <v>1</v>
      </c>
      <c r="N483" s="1" t="s">
        <v>1096</v>
      </c>
      <c r="O483" s="1">
        <v>1</v>
      </c>
      <c r="P483" s="1" t="s">
        <v>1096</v>
      </c>
      <c r="Q483" s="1">
        <v>1</v>
      </c>
      <c r="R483" s="1" t="s">
        <v>1096</v>
      </c>
      <c r="S483" s="1">
        <v>1</v>
      </c>
      <c r="T483" s="1" t="s">
        <v>16</v>
      </c>
    </row>
    <row r="484" spans="1:20" ht="30" customHeight="1" x14ac:dyDescent="0.25">
      <c r="A484" s="1">
        <v>828</v>
      </c>
      <c r="B484" s="1" t="s">
        <v>616</v>
      </c>
      <c r="C484" s="1" t="s">
        <v>617</v>
      </c>
      <c r="D484" s="11" t="s">
        <v>993</v>
      </c>
      <c r="E484" s="18" t="s">
        <v>986</v>
      </c>
      <c r="F484" s="1" t="s">
        <v>987</v>
      </c>
      <c r="G484" s="1" t="s">
        <v>988</v>
      </c>
      <c r="H484" s="12">
        <v>34800</v>
      </c>
      <c r="I484" s="1" t="s">
        <v>306</v>
      </c>
      <c r="J484" s="1" t="s">
        <v>1096</v>
      </c>
      <c r="K484" s="1">
        <v>1</v>
      </c>
      <c r="L484" s="1" t="s">
        <v>1096</v>
      </c>
      <c r="M484" s="1">
        <v>1</v>
      </c>
      <c r="N484" s="1" t="s">
        <v>1096</v>
      </c>
      <c r="O484" s="1">
        <v>1</v>
      </c>
      <c r="P484" s="1" t="s">
        <v>1096</v>
      </c>
      <c r="Q484" s="1">
        <v>1</v>
      </c>
      <c r="R484" s="1" t="s">
        <v>1096</v>
      </c>
      <c r="S484" s="1">
        <v>1</v>
      </c>
      <c r="T484" s="1" t="s">
        <v>16</v>
      </c>
    </row>
    <row r="485" spans="1:20" ht="30" customHeight="1" x14ac:dyDescent="0.25">
      <c r="A485" s="1">
        <v>830</v>
      </c>
      <c r="B485" s="1" t="s">
        <v>616</v>
      </c>
      <c r="C485" s="1" t="s">
        <v>617</v>
      </c>
      <c r="D485" s="1" t="s">
        <v>994</v>
      </c>
      <c r="E485" s="18" t="s">
        <v>986</v>
      </c>
      <c r="F485" s="1" t="s">
        <v>987</v>
      </c>
      <c r="G485" s="1" t="s">
        <v>988</v>
      </c>
      <c r="H485" s="12">
        <v>22000</v>
      </c>
      <c r="I485" s="1" t="s">
        <v>306</v>
      </c>
      <c r="J485" s="1" t="s">
        <v>1096</v>
      </c>
      <c r="K485" s="1">
        <v>1</v>
      </c>
      <c r="L485" s="1" t="s">
        <v>1096</v>
      </c>
      <c r="M485" s="1">
        <v>1</v>
      </c>
      <c r="N485" s="1" t="s">
        <v>1096</v>
      </c>
      <c r="O485" s="1">
        <v>1</v>
      </c>
      <c r="P485" s="1" t="s">
        <v>1096</v>
      </c>
      <c r="Q485" s="1">
        <v>1</v>
      </c>
      <c r="R485" s="1" t="s">
        <v>1096</v>
      </c>
      <c r="S485" s="1">
        <v>1</v>
      </c>
      <c r="T485" s="1" t="s">
        <v>16</v>
      </c>
    </row>
    <row r="486" spans="1:20" ht="30" customHeight="1" x14ac:dyDescent="0.25">
      <c r="A486" s="1">
        <v>832</v>
      </c>
      <c r="B486" s="1" t="s">
        <v>616</v>
      </c>
      <c r="C486" s="1" t="s">
        <v>617</v>
      </c>
      <c r="D486" s="1" t="s">
        <v>995</v>
      </c>
      <c r="E486" s="18" t="s">
        <v>986</v>
      </c>
      <c r="F486" s="1" t="s">
        <v>987</v>
      </c>
      <c r="G486" s="1" t="s">
        <v>988</v>
      </c>
      <c r="H486" s="12">
        <v>27500</v>
      </c>
      <c r="I486" s="1" t="s">
        <v>306</v>
      </c>
      <c r="J486" s="1" t="s">
        <v>1096</v>
      </c>
      <c r="K486" s="1">
        <v>1</v>
      </c>
      <c r="L486" s="1" t="s">
        <v>1096</v>
      </c>
      <c r="M486" s="1">
        <v>1</v>
      </c>
      <c r="N486" s="1" t="s">
        <v>1096</v>
      </c>
      <c r="O486" s="1">
        <v>1</v>
      </c>
      <c r="P486" s="1" t="s">
        <v>1096</v>
      </c>
      <c r="Q486" s="1">
        <v>1</v>
      </c>
      <c r="R486" s="1" t="s">
        <v>1096</v>
      </c>
      <c r="S486" s="1">
        <v>1</v>
      </c>
      <c r="T486" s="1" t="s">
        <v>16</v>
      </c>
    </row>
    <row r="487" spans="1:20" ht="30" customHeight="1" x14ac:dyDescent="0.25">
      <c r="A487" s="1">
        <v>834</v>
      </c>
      <c r="B487" s="1" t="s">
        <v>616</v>
      </c>
      <c r="C487" s="1" t="s">
        <v>617</v>
      </c>
      <c r="D487" s="1" t="s">
        <v>996</v>
      </c>
      <c r="E487" s="18" t="s">
        <v>986</v>
      </c>
      <c r="F487" s="1" t="s">
        <v>987</v>
      </c>
      <c r="G487" s="1" t="s">
        <v>988</v>
      </c>
      <c r="H487" s="12">
        <v>28000</v>
      </c>
      <c r="I487" s="1" t="s">
        <v>306</v>
      </c>
      <c r="J487" s="1" t="s">
        <v>1096</v>
      </c>
      <c r="K487" s="1">
        <v>1</v>
      </c>
      <c r="L487" s="1" t="s">
        <v>1096</v>
      </c>
      <c r="M487" s="1">
        <v>1</v>
      </c>
      <c r="N487" s="1" t="s">
        <v>1096</v>
      </c>
      <c r="O487" s="1">
        <v>1</v>
      </c>
      <c r="P487" s="1" t="s">
        <v>1096</v>
      </c>
      <c r="Q487" s="1">
        <v>1</v>
      </c>
      <c r="R487" s="1" t="s">
        <v>1096</v>
      </c>
      <c r="S487" s="1">
        <v>1</v>
      </c>
      <c r="T487" s="1" t="s">
        <v>16</v>
      </c>
    </row>
    <row r="488" spans="1:20" ht="30" customHeight="1" x14ac:dyDescent="0.25">
      <c r="A488" s="1">
        <v>836</v>
      </c>
      <c r="B488" s="1" t="s">
        <v>616</v>
      </c>
      <c r="C488" s="1" t="s">
        <v>617</v>
      </c>
      <c r="D488" s="1" t="s">
        <v>997</v>
      </c>
      <c r="E488" s="18" t="s">
        <v>986</v>
      </c>
      <c r="F488" s="1" t="s">
        <v>987</v>
      </c>
      <c r="G488" s="1" t="s">
        <v>988</v>
      </c>
      <c r="H488" s="12">
        <v>33600</v>
      </c>
      <c r="I488" s="1" t="s">
        <v>306</v>
      </c>
      <c r="J488" s="1" t="s">
        <v>1096</v>
      </c>
      <c r="K488" s="1">
        <v>1</v>
      </c>
      <c r="L488" s="1" t="s">
        <v>1096</v>
      </c>
      <c r="M488" s="1">
        <v>1</v>
      </c>
      <c r="N488" s="1" t="s">
        <v>1096</v>
      </c>
      <c r="O488" s="1">
        <v>1</v>
      </c>
      <c r="P488" s="1" t="s">
        <v>1096</v>
      </c>
      <c r="Q488" s="1">
        <v>1</v>
      </c>
      <c r="R488" s="1" t="s">
        <v>1096</v>
      </c>
      <c r="S488" s="1">
        <v>1</v>
      </c>
      <c r="T488" s="1" t="s">
        <v>16</v>
      </c>
    </row>
    <row r="489" spans="1:20" ht="30" customHeight="1" x14ac:dyDescent="0.25">
      <c r="A489" s="1">
        <v>838</v>
      </c>
      <c r="B489" s="1" t="s">
        <v>616</v>
      </c>
      <c r="C489" s="1" t="s">
        <v>617</v>
      </c>
      <c r="D489" s="1" t="s">
        <v>998</v>
      </c>
      <c r="E489" s="18" t="s">
        <v>986</v>
      </c>
      <c r="F489" s="1" t="s">
        <v>987</v>
      </c>
      <c r="G489" s="1" t="s">
        <v>988</v>
      </c>
      <c r="H489" s="12">
        <v>31400</v>
      </c>
      <c r="I489" s="1" t="s">
        <v>306</v>
      </c>
      <c r="J489" s="1" t="s">
        <v>1096</v>
      </c>
      <c r="K489" s="1">
        <v>1</v>
      </c>
      <c r="L489" s="1" t="s">
        <v>1096</v>
      </c>
      <c r="M489" s="1">
        <v>1</v>
      </c>
      <c r="N489" s="1" t="s">
        <v>1096</v>
      </c>
      <c r="O489" s="1">
        <v>1</v>
      </c>
      <c r="P489" s="1" t="s">
        <v>1096</v>
      </c>
      <c r="Q489" s="1" t="s">
        <v>306</v>
      </c>
      <c r="R489" s="1" t="s">
        <v>1096</v>
      </c>
      <c r="S489" s="1">
        <v>1</v>
      </c>
      <c r="T489" s="1" t="s">
        <v>16</v>
      </c>
    </row>
    <row r="490" spans="1:20" ht="30" customHeight="1" x14ac:dyDescent="0.25">
      <c r="A490" s="1">
        <v>840</v>
      </c>
      <c r="B490" s="1" t="s">
        <v>616</v>
      </c>
      <c r="C490" s="1" t="s">
        <v>617</v>
      </c>
      <c r="D490" s="1" t="s">
        <v>999</v>
      </c>
      <c r="E490" s="18" t="s">
        <v>986</v>
      </c>
      <c r="F490" s="1" t="s">
        <v>987</v>
      </c>
      <c r="G490" s="1" t="s">
        <v>988</v>
      </c>
      <c r="H490" s="12">
        <v>54820</v>
      </c>
      <c r="I490" s="1" t="s">
        <v>306</v>
      </c>
      <c r="J490" s="1" t="s">
        <v>1096</v>
      </c>
      <c r="K490" s="1">
        <v>1</v>
      </c>
      <c r="L490" s="1" t="s">
        <v>1096</v>
      </c>
      <c r="M490" s="1">
        <v>1</v>
      </c>
      <c r="N490" s="1" t="s">
        <v>1096</v>
      </c>
      <c r="O490" s="1"/>
      <c r="P490" s="1" t="s">
        <v>1096</v>
      </c>
      <c r="Q490" s="1" t="s">
        <v>306</v>
      </c>
      <c r="R490" s="1" t="s">
        <v>1096</v>
      </c>
      <c r="S490" s="1">
        <v>1</v>
      </c>
      <c r="T490" s="1" t="s">
        <v>16</v>
      </c>
    </row>
    <row r="491" spans="1:20" ht="30" customHeight="1" x14ac:dyDescent="0.25">
      <c r="A491" s="1">
        <v>842</v>
      </c>
      <c r="B491" s="1" t="s">
        <v>616</v>
      </c>
      <c r="C491" s="1" t="s">
        <v>617</v>
      </c>
      <c r="D491" s="1" t="s">
        <v>1000</v>
      </c>
      <c r="E491" s="1" t="s">
        <v>1001</v>
      </c>
      <c r="F491" s="1" t="s">
        <v>1002</v>
      </c>
      <c r="G491" s="1" t="s">
        <v>1003</v>
      </c>
      <c r="H491" s="55">
        <v>9875250</v>
      </c>
      <c r="I491" s="1" t="s">
        <v>306</v>
      </c>
      <c r="J491" s="1" t="s">
        <v>1096</v>
      </c>
      <c r="K491" s="1" t="s">
        <v>306</v>
      </c>
      <c r="L491" s="1" t="s">
        <v>1096</v>
      </c>
      <c r="M491" s="1" t="s">
        <v>306</v>
      </c>
      <c r="N491" s="1" t="s">
        <v>1096</v>
      </c>
      <c r="O491" s="47">
        <v>1</v>
      </c>
      <c r="P491" s="1" t="s">
        <v>1096</v>
      </c>
      <c r="Q491" s="1" t="s">
        <v>306</v>
      </c>
      <c r="R491" s="1" t="s">
        <v>1096</v>
      </c>
      <c r="S491" s="1" t="s">
        <v>306</v>
      </c>
      <c r="T491" s="1" t="s">
        <v>16</v>
      </c>
    </row>
    <row r="492" spans="1:20" ht="30" customHeight="1" x14ac:dyDescent="0.25">
      <c r="A492" s="1">
        <v>844</v>
      </c>
      <c r="B492" s="1" t="s">
        <v>616</v>
      </c>
      <c r="C492" s="1" t="s">
        <v>617</v>
      </c>
      <c r="D492" s="1" t="s">
        <v>1004</v>
      </c>
      <c r="E492" s="47" t="s">
        <v>1005</v>
      </c>
      <c r="F492" s="1" t="s">
        <v>306</v>
      </c>
      <c r="G492" s="1" t="s">
        <v>306</v>
      </c>
      <c r="H492" s="1" t="s">
        <v>306</v>
      </c>
      <c r="I492" s="1" t="s">
        <v>306</v>
      </c>
      <c r="J492" s="1" t="s">
        <v>1096</v>
      </c>
      <c r="K492" s="1" t="s">
        <v>306</v>
      </c>
      <c r="L492" s="1" t="s">
        <v>1096</v>
      </c>
      <c r="M492" s="1" t="s">
        <v>306</v>
      </c>
      <c r="N492" s="1" t="s">
        <v>1096</v>
      </c>
      <c r="O492" s="47">
        <v>1</v>
      </c>
      <c r="P492" s="1" t="s">
        <v>1096</v>
      </c>
      <c r="Q492" s="1" t="s">
        <v>306</v>
      </c>
      <c r="R492" s="1" t="s">
        <v>1096</v>
      </c>
      <c r="S492" s="1" t="s">
        <v>306</v>
      </c>
      <c r="T492" s="1" t="s">
        <v>16</v>
      </c>
    </row>
    <row r="493" spans="1:20" ht="30" customHeight="1" x14ac:dyDescent="0.25">
      <c r="A493" s="1">
        <v>846</v>
      </c>
      <c r="B493" s="1" t="s">
        <v>616</v>
      </c>
      <c r="C493" s="1" t="s">
        <v>617</v>
      </c>
      <c r="D493" s="1" t="s">
        <v>1006</v>
      </c>
      <c r="E493" s="47" t="s">
        <v>1005</v>
      </c>
      <c r="F493" s="1" t="s">
        <v>306</v>
      </c>
      <c r="G493" s="50" t="s">
        <v>1007</v>
      </c>
      <c r="H493" s="1" t="s">
        <v>306</v>
      </c>
      <c r="I493" s="1" t="s">
        <v>306</v>
      </c>
      <c r="J493" s="1" t="s">
        <v>1096</v>
      </c>
      <c r="K493" s="1" t="s">
        <v>306</v>
      </c>
      <c r="L493" s="1" t="s">
        <v>1096</v>
      </c>
      <c r="M493" s="1" t="s">
        <v>306</v>
      </c>
      <c r="N493" s="1" t="s">
        <v>1096</v>
      </c>
      <c r="O493" s="47">
        <v>1</v>
      </c>
      <c r="P493" s="1" t="s">
        <v>1096</v>
      </c>
      <c r="Q493" s="1" t="s">
        <v>306</v>
      </c>
      <c r="R493" s="1" t="s">
        <v>1096</v>
      </c>
      <c r="S493" s="1" t="s">
        <v>306</v>
      </c>
      <c r="T493" s="1" t="s">
        <v>16</v>
      </c>
    </row>
    <row r="494" spans="1:20" ht="30" customHeight="1" x14ac:dyDescent="0.25">
      <c r="A494" s="1">
        <v>848</v>
      </c>
      <c r="B494" s="1" t="s">
        <v>616</v>
      </c>
      <c r="C494" s="1" t="s">
        <v>617</v>
      </c>
      <c r="D494" s="1" t="s">
        <v>1008</v>
      </c>
      <c r="E494" s="47" t="s">
        <v>1005</v>
      </c>
      <c r="F494" s="1" t="s">
        <v>306</v>
      </c>
      <c r="G494" s="1" t="s">
        <v>306</v>
      </c>
      <c r="H494" s="1" t="s">
        <v>306</v>
      </c>
      <c r="I494" s="1" t="s">
        <v>306</v>
      </c>
      <c r="J494" s="1" t="s">
        <v>1096</v>
      </c>
      <c r="K494" s="1" t="s">
        <v>306</v>
      </c>
      <c r="L494" s="1" t="s">
        <v>1096</v>
      </c>
      <c r="M494" s="1" t="s">
        <v>306</v>
      </c>
      <c r="N494" s="1" t="s">
        <v>1096</v>
      </c>
      <c r="O494" s="47">
        <v>1</v>
      </c>
      <c r="P494" s="1" t="s">
        <v>1096</v>
      </c>
      <c r="Q494" s="1" t="s">
        <v>306</v>
      </c>
      <c r="R494" s="1" t="s">
        <v>1096</v>
      </c>
      <c r="S494" s="1" t="s">
        <v>306</v>
      </c>
      <c r="T494" s="1" t="s">
        <v>16</v>
      </c>
    </row>
    <row r="495" spans="1:20" ht="30" customHeight="1" x14ac:dyDescent="0.25">
      <c r="A495" s="1">
        <v>850</v>
      </c>
      <c r="B495" s="1" t="s">
        <v>616</v>
      </c>
      <c r="C495" s="1" t="s">
        <v>617</v>
      </c>
      <c r="D495" s="1" t="s">
        <v>1009</v>
      </c>
      <c r="E495" s="47" t="s">
        <v>1005</v>
      </c>
      <c r="F495" s="1" t="s">
        <v>306</v>
      </c>
      <c r="G495" s="50" t="s">
        <v>1007</v>
      </c>
      <c r="H495" s="1" t="s">
        <v>306</v>
      </c>
      <c r="I495" s="1" t="s">
        <v>306</v>
      </c>
      <c r="J495" s="1" t="s">
        <v>1096</v>
      </c>
      <c r="K495" s="1" t="s">
        <v>306</v>
      </c>
      <c r="L495" s="1" t="s">
        <v>1096</v>
      </c>
      <c r="M495" s="1" t="s">
        <v>306</v>
      </c>
      <c r="N495" s="1" t="s">
        <v>1096</v>
      </c>
      <c r="O495" s="47">
        <v>1</v>
      </c>
      <c r="P495" s="1" t="s">
        <v>1096</v>
      </c>
      <c r="Q495" s="1" t="s">
        <v>306</v>
      </c>
      <c r="R495" s="1" t="s">
        <v>1096</v>
      </c>
      <c r="S495" s="1" t="s">
        <v>306</v>
      </c>
      <c r="T495" s="1" t="s">
        <v>16</v>
      </c>
    </row>
    <row r="496" spans="1:20" ht="30" customHeight="1" x14ac:dyDescent="0.25">
      <c r="A496" s="1">
        <v>852</v>
      </c>
      <c r="B496" s="1" t="s">
        <v>616</v>
      </c>
      <c r="C496" s="1" t="s">
        <v>617</v>
      </c>
      <c r="D496" s="1" t="s">
        <v>1010</v>
      </c>
      <c r="E496" s="47" t="s">
        <v>1005</v>
      </c>
      <c r="F496" s="1" t="s">
        <v>306</v>
      </c>
      <c r="G496" s="50" t="s">
        <v>1007</v>
      </c>
      <c r="H496" s="1" t="s">
        <v>306</v>
      </c>
      <c r="I496" s="1" t="s">
        <v>306</v>
      </c>
      <c r="J496" s="1" t="s">
        <v>1096</v>
      </c>
      <c r="K496" s="1" t="s">
        <v>306</v>
      </c>
      <c r="L496" s="1" t="s">
        <v>1096</v>
      </c>
      <c r="M496" s="1" t="s">
        <v>306</v>
      </c>
      <c r="N496" s="1" t="s">
        <v>1096</v>
      </c>
      <c r="O496" s="47">
        <v>1</v>
      </c>
      <c r="P496" s="1" t="s">
        <v>1096</v>
      </c>
      <c r="Q496" s="1" t="s">
        <v>306</v>
      </c>
      <c r="R496" s="1" t="s">
        <v>1096</v>
      </c>
      <c r="S496" s="1" t="s">
        <v>306</v>
      </c>
      <c r="T496" s="1" t="s">
        <v>16</v>
      </c>
    </row>
    <row r="497" spans="1:20" ht="30" customHeight="1" x14ac:dyDescent="0.25">
      <c r="A497" s="1">
        <v>854</v>
      </c>
      <c r="B497" s="1" t="s">
        <v>616</v>
      </c>
      <c r="C497" s="1" t="s">
        <v>617</v>
      </c>
      <c r="D497" s="1" t="s">
        <v>1011</v>
      </c>
      <c r="E497" s="47" t="s">
        <v>1005</v>
      </c>
      <c r="F497" s="1" t="s">
        <v>306</v>
      </c>
      <c r="G497" s="50" t="s">
        <v>1007</v>
      </c>
      <c r="H497" s="1" t="s">
        <v>306</v>
      </c>
      <c r="I497" s="1" t="s">
        <v>306</v>
      </c>
      <c r="J497" s="1" t="s">
        <v>1096</v>
      </c>
      <c r="K497" s="1" t="s">
        <v>306</v>
      </c>
      <c r="L497" s="1" t="s">
        <v>1096</v>
      </c>
      <c r="M497" s="1" t="s">
        <v>306</v>
      </c>
      <c r="N497" s="1" t="s">
        <v>1096</v>
      </c>
      <c r="O497" s="47">
        <v>1</v>
      </c>
      <c r="P497" s="1" t="s">
        <v>1096</v>
      </c>
      <c r="Q497" s="1" t="s">
        <v>306</v>
      </c>
      <c r="R497" s="1" t="s">
        <v>1096</v>
      </c>
      <c r="S497" s="1" t="s">
        <v>306</v>
      </c>
      <c r="T497" s="1" t="s">
        <v>16</v>
      </c>
    </row>
    <row r="498" spans="1:20" ht="30" customHeight="1" x14ac:dyDescent="0.25">
      <c r="A498" s="1">
        <v>856</v>
      </c>
      <c r="B498" s="1" t="s">
        <v>616</v>
      </c>
      <c r="C498" s="1" t="s">
        <v>617</v>
      </c>
      <c r="D498" s="1" t="s">
        <v>1012</v>
      </c>
      <c r="E498" s="47" t="s">
        <v>1013</v>
      </c>
      <c r="F498" s="1" t="s">
        <v>1014</v>
      </c>
      <c r="G498" s="50" t="s">
        <v>1007</v>
      </c>
      <c r="H498" s="55">
        <v>57000</v>
      </c>
      <c r="I498" s="1" t="s">
        <v>306</v>
      </c>
      <c r="J498" s="1" t="s">
        <v>1096</v>
      </c>
      <c r="K498" s="1" t="s">
        <v>306</v>
      </c>
      <c r="L498" s="1" t="s">
        <v>1096</v>
      </c>
      <c r="M498" s="47">
        <v>4</v>
      </c>
      <c r="N498" s="1" t="s">
        <v>1096</v>
      </c>
      <c r="O498" s="47"/>
      <c r="P498" s="1" t="s">
        <v>1096</v>
      </c>
      <c r="Q498" s="47">
        <v>1</v>
      </c>
      <c r="R498" s="1" t="s">
        <v>1096</v>
      </c>
      <c r="S498" s="1" t="s">
        <v>306</v>
      </c>
      <c r="T498" s="1" t="s">
        <v>16</v>
      </c>
    </row>
    <row r="499" spans="1:20" ht="30" customHeight="1" x14ac:dyDescent="0.25">
      <c r="A499" s="1">
        <v>858</v>
      </c>
      <c r="B499" s="1" t="s">
        <v>616</v>
      </c>
      <c r="C499" s="1" t="s">
        <v>617</v>
      </c>
      <c r="D499" s="1" t="s">
        <v>1015</v>
      </c>
      <c r="E499" s="1" t="s">
        <v>1016</v>
      </c>
      <c r="F499" s="1" t="s">
        <v>306</v>
      </c>
      <c r="G499" s="50" t="s">
        <v>1007</v>
      </c>
      <c r="H499" s="55">
        <v>9000</v>
      </c>
      <c r="I499" s="1" t="s">
        <v>306</v>
      </c>
      <c r="J499" s="1" t="s">
        <v>1096</v>
      </c>
      <c r="K499" s="1" t="s">
        <v>306</v>
      </c>
      <c r="L499" s="1" t="s">
        <v>1096</v>
      </c>
      <c r="M499" s="47">
        <v>6</v>
      </c>
      <c r="N499" s="1" t="s">
        <v>1096</v>
      </c>
      <c r="O499" s="1">
        <v>12</v>
      </c>
      <c r="P499" s="1" t="s">
        <v>1096</v>
      </c>
      <c r="Q499" s="47">
        <v>6</v>
      </c>
      <c r="R499" s="1" t="s">
        <v>1096</v>
      </c>
      <c r="S499" s="1" t="s">
        <v>306</v>
      </c>
      <c r="T499" s="1" t="s">
        <v>16</v>
      </c>
    </row>
    <row r="500" spans="1:20" ht="30" customHeight="1" x14ac:dyDescent="0.25">
      <c r="A500" s="1">
        <v>860</v>
      </c>
      <c r="B500" s="1" t="s">
        <v>616</v>
      </c>
      <c r="C500" s="1" t="s">
        <v>617</v>
      </c>
      <c r="D500" s="1" t="s">
        <v>1017</v>
      </c>
      <c r="E500" s="1" t="s">
        <v>1018</v>
      </c>
      <c r="F500" s="1" t="s">
        <v>1019</v>
      </c>
      <c r="G500" s="50" t="s">
        <v>1020</v>
      </c>
      <c r="H500" s="55">
        <v>540000</v>
      </c>
      <c r="I500" s="1" t="s">
        <v>306</v>
      </c>
      <c r="J500" s="1" t="s">
        <v>1096</v>
      </c>
      <c r="K500" s="1" t="s">
        <v>306</v>
      </c>
      <c r="L500" s="1" t="s">
        <v>1096</v>
      </c>
      <c r="M500" s="1" t="s">
        <v>306</v>
      </c>
      <c r="N500" s="1" t="s">
        <v>1096</v>
      </c>
      <c r="O500" s="1" t="s">
        <v>306</v>
      </c>
      <c r="P500" s="1" t="s">
        <v>1096</v>
      </c>
      <c r="Q500" s="1">
        <v>1</v>
      </c>
      <c r="R500" s="1" t="s">
        <v>1096</v>
      </c>
      <c r="S500" s="1" t="s">
        <v>306</v>
      </c>
      <c r="T500" s="1" t="s">
        <v>16</v>
      </c>
    </row>
    <row r="501" spans="1:20" ht="30" customHeight="1" x14ac:dyDescent="0.25">
      <c r="A501" s="1">
        <v>862</v>
      </c>
      <c r="B501" s="1" t="s">
        <v>616</v>
      </c>
      <c r="C501" s="1" t="s">
        <v>617</v>
      </c>
      <c r="D501" s="50" t="s">
        <v>1021</v>
      </c>
      <c r="E501" s="50" t="s">
        <v>1022</v>
      </c>
      <c r="F501" s="67" t="s">
        <v>1023</v>
      </c>
      <c r="G501" s="50" t="s">
        <v>1024</v>
      </c>
      <c r="H501" s="55">
        <v>78000</v>
      </c>
      <c r="I501" s="1" t="s">
        <v>306</v>
      </c>
      <c r="J501" s="1" t="s">
        <v>1096</v>
      </c>
      <c r="K501" s="1" t="s">
        <v>306</v>
      </c>
      <c r="L501" s="1" t="s">
        <v>1096</v>
      </c>
      <c r="M501" s="1" t="s">
        <v>306</v>
      </c>
      <c r="N501" s="1" t="s">
        <v>1096</v>
      </c>
      <c r="O501" s="1">
        <v>2</v>
      </c>
      <c r="P501" s="1" t="s">
        <v>1096</v>
      </c>
      <c r="Q501" s="1" t="s">
        <v>306</v>
      </c>
      <c r="R501" s="1" t="s">
        <v>1096</v>
      </c>
      <c r="S501" s="1" t="s">
        <v>306</v>
      </c>
      <c r="T501" s="1" t="s">
        <v>16</v>
      </c>
    </row>
    <row r="502" spans="1:20" ht="30" customHeight="1" x14ac:dyDescent="0.25">
      <c r="A502" s="1">
        <v>864</v>
      </c>
      <c r="B502" s="1" t="s">
        <v>616</v>
      </c>
      <c r="C502" s="1" t="s">
        <v>617</v>
      </c>
      <c r="D502" s="1" t="s">
        <v>1025</v>
      </c>
      <c r="E502" s="1" t="s">
        <v>1026</v>
      </c>
      <c r="F502" s="1" t="s">
        <v>987</v>
      </c>
      <c r="G502" s="50" t="s">
        <v>988</v>
      </c>
      <c r="H502" s="55">
        <v>34100</v>
      </c>
      <c r="I502" s="1" t="s">
        <v>306</v>
      </c>
      <c r="J502" s="1" t="s">
        <v>1096</v>
      </c>
      <c r="K502" s="1" t="s">
        <v>306</v>
      </c>
      <c r="L502" s="1" t="s">
        <v>1096</v>
      </c>
      <c r="M502" s="1" t="s">
        <v>306</v>
      </c>
      <c r="N502" s="1" t="s">
        <v>1096</v>
      </c>
      <c r="O502" s="1" t="s">
        <v>306</v>
      </c>
      <c r="P502" s="1" t="s">
        <v>1096</v>
      </c>
      <c r="Q502" s="1">
        <v>1</v>
      </c>
      <c r="R502" s="1" t="s">
        <v>1096</v>
      </c>
      <c r="S502" s="1" t="s">
        <v>306</v>
      </c>
      <c r="T502" s="1" t="s">
        <v>16</v>
      </c>
    </row>
    <row r="503" spans="1:20" ht="30" customHeight="1" x14ac:dyDescent="0.25">
      <c r="A503" s="1">
        <v>866</v>
      </c>
      <c r="B503" s="1" t="s">
        <v>616</v>
      </c>
      <c r="C503" s="1" t="s">
        <v>617</v>
      </c>
      <c r="D503" s="1" t="s">
        <v>1027</v>
      </c>
      <c r="E503" s="1" t="s">
        <v>1026</v>
      </c>
      <c r="F503" s="1" t="s">
        <v>987</v>
      </c>
      <c r="G503" s="50" t="s">
        <v>988</v>
      </c>
      <c r="H503" s="55">
        <v>31100</v>
      </c>
      <c r="I503" s="1" t="s">
        <v>306</v>
      </c>
      <c r="J503" s="1" t="s">
        <v>1096</v>
      </c>
      <c r="K503" s="1" t="s">
        <v>306</v>
      </c>
      <c r="L503" s="1" t="s">
        <v>1096</v>
      </c>
      <c r="M503" s="1" t="s">
        <v>306</v>
      </c>
      <c r="N503" s="1" t="s">
        <v>1096</v>
      </c>
      <c r="O503" s="1" t="s">
        <v>306</v>
      </c>
      <c r="P503" s="1" t="s">
        <v>1096</v>
      </c>
      <c r="Q503" s="1">
        <v>1</v>
      </c>
      <c r="R503" s="1" t="s">
        <v>1096</v>
      </c>
      <c r="S503" s="1" t="s">
        <v>306</v>
      </c>
      <c r="T503" s="1" t="s">
        <v>16</v>
      </c>
    </row>
    <row r="504" spans="1:20" ht="30" customHeight="1" x14ac:dyDescent="0.25">
      <c r="A504" s="1">
        <v>868</v>
      </c>
      <c r="B504" s="1" t="s">
        <v>616</v>
      </c>
      <c r="C504" s="1" t="s">
        <v>617</v>
      </c>
      <c r="D504" s="1" t="s">
        <v>1028</v>
      </c>
      <c r="E504" s="1" t="s">
        <v>1026</v>
      </c>
      <c r="F504" s="1" t="s">
        <v>987</v>
      </c>
      <c r="G504" s="50" t="s">
        <v>988</v>
      </c>
      <c r="H504" s="55">
        <v>28200</v>
      </c>
      <c r="I504" s="1" t="s">
        <v>306</v>
      </c>
      <c r="J504" s="1" t="s">
        <v>1096</v>
      </c>
      <c r="K504" s="1" t="s">
        <v>306</v>
      </c>
      <c r="L504" s="1" t="s">
        <v>1096</v>
      </c>
      <c r="M504" s="1" t="s">
        <v>306</v>
      </c>
      <c r="N504" s="1" t="s">
        <v>1096</v>
      </c>
      <c r="O504" s="1" t="s">
        <v>306</v>
      </c>
      <c r="P504" s="1" t="s">
        <v>1096</v>
      </c>
      <c r="Q504" s="1">
        <v>1</v>
      </c>
      <c r="R504" s="1" t="s">
        <v>1096</v>
      </c>
      <c r="S504" s="1" t="s">
        <v>306</v>
      </c>
      <c r="T504" s="1" t="s">
        <v>16</v>
      </c>
    </row>
    <row r="505" spans="1:20" ht="30" customHeight="1" x14ac:dyDescent="0.25">
      <c r="A505" s="1">
        <v>870</v>
      </c>
      <c r="B505" s="1" t="s">
        <v>616</v>
      </c>
      <c r="C505" s="1" t="s">
        <v>617</v>
      </c>
      <c r="D505" s="1" t="s">
        <v>1029</v>
      </c>
      <c r="E505" s="1" t="s">
        <v>1026</v>
      </c>
      <c r="F505" s="1" t="s">
        <v>987</v>
      </c>
      <c r="G505" s="50" t="s">
        <v>988</v>
      </c>
      <c r="H505" s="55">
        <v>28900</v>
      </c>
      <c r="I505" s="1" t="s">
        <v>306</v>
      </c>
      <c r="J505" s="1" t="s">
        <v>1096</v>
      </c>
      <c r="K505" s="1" t="s">
        <v>306</v>
      </c>
      <c r="L505" s="1" t="s">
        <v>1096</v>
      </c>
      <c r="M505" s="1" t="s">
        <v>306</v>
      </c>
      <c r="N505" s="1" t="s">
        <v>1096</v>
      </c>
      <c r="O505" s="1" t="s">
        <v>306</v>
      </c>
      <c r="P505" s="1" t="s">
        <v>1096</v>
      </c>
      <c r="Q505" s="1">
        <v>1</v>
      </c>
      <c r="R505" s="1" t="s">
        <v>1096</v>
      </c>
      <c r="S505" s="1" t="s">
        <v>306</v>
      </c>
      <c r="T505" s="1" t="s">
        <v>16</v>
      </c>
    </row>
    <row r="506" spans="1:20" ht="30" customHeight="1" x14ac:dyDescent="0.25">
      <c r="A506" s="1">
        <v>872</v>
      </c>
      <c r="B506" s="1" t="s">
        <v>616</v>
      </c>
      <c r="C506" s="1" t="s">
        <v>617</v>
      </c>
      <c r="D506" s="1" t="s">
        <v>1030</v>
      </c>
      <c r="E506" s="1" t="s">
        <v>1026</v>
      </c>
      <c r="F506" s="1" t="s">
        <v>987</v>
      </c>
      <c r="G506" s="50" t="s">
        <v>988</v>
      </c>
      <c r="H506" s="55">
        <v>31000</v>
      </c>
      <c r="I506" s="1" t="s">
        <v>306</v>
      </c>
      <c r="J506" s="1" t="s">
        <v>1096</v>
      </c>
      <c r="K506" s="1" t="s">
        <v>306</v>
      </c>
      <c r="L506" s="1" t="s">
        <v>1096</v>
      </c>
      <c r="M506" s="1" t="s">
        <v>306</v>
      </c>
      <c r="N506" s="1" t="s">
        <v>1096</v>
      </c>
      <c r="O506" s="1" t="s">
        <v>306</v>
      </c>
      <c r="P506" s="1" t="s">
        <v>1096</v>
      </c>
      <c r="Q506" s="1">
        <v>1</v>
      </c>
      <c r="R506" s="1" t="s">
        <v>1096</v>
      </c>
      <c r="S506" s="1" t="s">
        <v>306</v>
      </c>
      <c r="T506" s="1" t="s">
        <v>16</v>
      </c>
    </row>
    <row r="507" spans="1:20" ht="30" customHeight="1" x14ac:dyDescent="0.25">
      <c r="A507" s="1">
        <v>874</v>
      </c>
      <c r="B507" s="1" t="s">
        <v>616</v>
      </c>
      <c r="C507" s="1" t="s">
        <v>617</v>
      </c>
      <c r="D507" s="1" t="s">
        <v>1031</v>
      </c>
      <c r="E507" s="1" t="s">
        <v>1026</v>
      </c>
      <c r="F507" s="1" t="s">
        <v>987</v>
      </c>
      <c r="G507" s="50" t="s">
        <v>988</v>
      </c>
      <c r="H507" s="55">
        <v>36000</v>
      </c>
      <c r="I507" s="1" t="s">
        <v>306</v>
      </c>
      <c r="J507" s="1" t="s">
        <v>1096</v>
      </c>
      <c r="K507" s="1" t="s">
        <v>306</v>
      </c>
      <c r="L507" s="1" t="s">
        <v>1096</v>
      </c>
      <c r="M507" s="1" t="s">
        <v>306</v>
      </c>
      <c r="N507" s="1" t="s">
        <v>1096</v>
      </c>
      <c r="O507" s="1" t="s">
        <v>306</v>
      </c>
      <c r="P507" s="1" t="s">
        <v>1096</v>
      </c>
      <c r="Q507" s="1">
        <v>1</v>
      </c>
      <c r="R507" s="1" t="s">
        <v>1096</v>
      </c>
      <c r="S507" s="1" t="s">
        <v>306</v>
      </c>
      <c r="T507" s="1" t="s">
        <v>16</v>
      </c>
    </row>
    <row r="508" spans="1:20" ht="30" customHeight="1" x14ac:dyDescent="0.25">
      <c r="A508" s="1">
        <v>876</v>
      </c>
      <c r="B508" s="1" t="s">
        <v>616</v>
      </c>
      <c r="C508" s="1" t="s">
        <v>617</v>
      </c>
      <c r="D508" s="1" t="s">
        <v>1032</v>
      </c>
      <c r="E508" s="1" t="s">
        <v>1026</v>
      </c>
      <c r="F508" s="1" t="s">
        <v>987</v>
      </c>
      <c r="G508" s="50" t="s">
        <v>988</v>
      </c>
      <c r="H508" s="55">
        <v>32000</v>
      </c>
      <c r="I508" s="1" t="s">
        <v>306</v>
      </c>
      <c r="J508" s="1" t="s">
        <v>1096</v>
      </c>
      <c r="K508" s="1" t="s">
        <v>306</v>
      </c>
      <c r="L508" s="1" t="s">
        <v>1096</v>
      </c>
      <c r="M508" s="1" t="s">
        <v>306</v>
      </c>
      <c r="N508" s="1" t="s">
        <v>1096</v>
      </c>
      <c r="O508" s="1" t="s">
        <v>306</v>
      </c>
      <c r="P508" s="1" t="s">
        <v>1096</v>
      </c>
      <c r="Q508" s="1">
        <v>1</v>
      </c>
      <c r="R508" s="1" t="s">
        <v>1096</v>
      </c>
      <c r="S508" s="1" t="s">
        <v>306</v>
      </c>
      <c r="T508" s="1" t="s">
        <v>16</v>
      </c>
    </row>
    <row r="509" spans="1:20" ht="30" customHeight="1" x14ac:dyDescent="0.25">
      <c r="A509" s="1">
        <v>878</v>
      </c>
      <c r="B509" s="1" t="s">
        <v>616</v>
      </c>
      <c r="C509" s="1" t="s">
        <v>617</v>
      </c>
      <c r="D509" s="1" t="s">
        <v>1033</v>
      </c>
      <c r="E509" s="1" t="s">
        <v>1034</v>
      </c>
      <c r="F509" s="1" t="s">
        <v>1035</v>
      </c>
      <c r="G509" s="50" t="s">
        <v>988</v>
      </c>
      <c r="H509" s="55">
        <v>150000</v>
      </c>
      <c r="I509" s="1" t="s">
        <v>306</v>
      </c>
      <c r="J509" s="1" t="s">
        <v>1096</v>
      </c>
      <c r="K509" s="1" t="s">
        <v>306</v>
      </c>
      <c r="L509" s="1" t="s">
        <v>1096</v>
      </c>
      <c r="M509" s="1" t="s">
        <v>306</v>
      </c>
      <c r="N509" s="1" t="s">
        <v>1096</v>
      </c>
      <c r="O509" s="1" t="s">
        <v>306</v>
      </c>
      <c r="P509" s="1" t="s">
        <v>1096</v>
      </c>
      <c r="Q509" s="47">
        <v>1</v>
      </c>
      <c r="R509" s="1" t="s">
        <v>1096</v>
      </c>
      <c r="S509" s="1" t="s">
        <v>306</v>
      </c>
      <c r="T509" s="1" t="s">
        <v>16</v>
      </c>
    </row>
    <row r="510" spans="1:20" ht="30" customHeight="1" x14ac:dyDescent="0.25">
      <c r="A510" s="1">
        <v>880</v>
      </c>
      <c r="B510" s="40" t="s">
        <v>172</v>
      </c>
      <c r="C510" s="40" t="s">
        <v>180</v>
      </c>
      <c r="D510" s="40" t="s">
        <v>183</v>
      </c>
      <c r="E510" s="41" t="s">
        <v>1036</v>
      </c>
      <c r="F510" s="40" t="s">
        <v>1037</v>
      </c>
      <c r="G510" s="40" t="s">
        <v>971</v>
      </c>
      <c r="H510" s="56">
        <v>114075</v>
      </c>
      <c r="I510" s="40">
        <v>1</v>
      </c>
      <c r="J510" s="1" t="s">
        <v>1096</v>
      </c>
      <c r="K510" s="1" t="s">
        <v>306</v>
      </c>
      <c r="L510" s="1" t="s">
        <v>1096</v>
      </c>
      <c r="M510" s="1" t="s">
        <v>306</v>
      </c>
      <c r="N510" s="1" t="s">
        <v>1096</v>
      </c>
      <c r="O510" s="1" t="s">
        <v>306</v>
      </c>
      <c r="P510" s="1" t="s">
        <v>1096</v>
      </c>
      <c r="Q510" s="1" t="s">
        <v>306</v>
      </c>
      <c r="R510" s="1" t="s">
        <v>1096</v>
      </c>
      <c r="S510" s="1" t="s">
        <v>306</v>
      </c>
      <c r="T510" s="1" t="s">
        <v>16</v>
      </c>
    </row>
    <row r="511" spans="1:20" ht="30" customHeight="1" x14ac:dyDescent="0.25">
      <c r="A511" s="1">
        <v>882</v>
      </c>
      <c r="B511" s="40" t="s">
        <v>172</v>
      </c>
      <c r="C511" s="40" t="s">
        <v>180</v>
      </c>
      <c r="D511" s="57" t="s">
        <v>1038</v>
      </c>
      <c r="E511" s="41" t="s">
        <v>347</v>
      </c>
      <c r="F511" s="40" t="s">
        <v>1039</v>
      </c>
      <c r="G511" s="40" t="s">
        <v>1040</v>
      </c>
      <c r="H511" s="56">
        <v>107600</v>
      </c>
      <c r="I511" s="40">
        <v>2</v>
      </c>
      <c r="J511" s="1" t="s">
        <v>1096</v>
      </c>
      <c r="K511" s="1" t="s">
        <v>306</v>
      </c>
      <c r="L511" s="1" t="s">
        <v>1096</v>
      </c>
      <c r="M511" s="1" t="s">
        <v>306</v>
      </c>
      <c r="N511" s="1" t="s">
        <v>1096</v>
      </c>
      <c r="O511" s="1" t="s">
        <v>306</v>
      </c>
      <c r="P511" s="1" t="s">
        <v>1096</v>
      </c>
      <c r="Q511" s="1" t="s">
        <v>306</v>
      </c>
      <c r="R511" s="1" t="s">
        <v>1096</v>
      </c>
      <c r="S511" s="1" t="s">
        <v>306</v>
      </c>
      <c r="T511" s="1" t="s">
        <v>16</v>
      </c>
    </row>
    <row r="512" spans="1:20" ht="30" customHeight="1" x14ac:dyDescent="0.25">
      <c r="A512" s="1">
        <v>884</v>
      </c>
      <c r="B512" s="40" t="s">
        <v>172</v>
      </c>
      <c r="C512" s="40" t="s">
        <v>180</v>
      </c>
      <c r="D512" s="40" t="s">
        <v>655</v>
      </c>
      <c r="E512" s="58" t="s">
        <v>1041</v>
      </c>
      <c r="F512" s="40" t="s">
        <v>1042</v>
      </c>
      <c r="G512" s="40" t="s">
        <v>1043</v>
      </c>
      <c r="H512" s="56">
        <v>31240</v>
      </c>
      <c r="I512" s="40">
        <v>1</v>
      </c>
      <c r="J512" s="1" t="s">
        <v>1096</v>
      </c>
      <c r="K512" s="1" t="s">
        <v>306</v>
      </c>
      <c r="L512" s="1" t="s">
        <v>1096</v>
      </c>
      <c r="M512" s="1" t="s">
        <v>306</v>
      </c>
      <c r="N512" s="1" t="s">
        <v>1096</v>
      </c>
      <c r="O512" s="1" t="s">
        <v>306</v>
      </c>
      <c r="P512" s="1" t="s">
        <v>1096</v>
      </c>
      <c r="Q512" s="1" t="s">
        <v>306</v>
      </c>
      <c r="R512" s="1" t="s">
        <v>1096</v>
      </c>
      <c r="S512" s="1" t="s">
        <v>306</v>
      </c>
      <c r="T512" s="1" t="s">
        <v>16</v>
      </c>
    </row>
    <row r="513" spans="1:20" ht="30" customHeight="1" x14ac:dyDescent="0.25">
      <c r="A513" s="1">
        <v>886</v>
      </c>
      <c r="B513" s="40" t="s">
        <v>172</v>
      </c>
      <c r="C513" s="40" t="s">
        <v>180</v>
      </c>
      <c r="D513" s="40" t="s">
        <v>1044</v>
      </c>
      <c r="E513" s="58" t="s">
        <v>1045</v>
      </c>
      <c r="F513" s="40" t="s">
        <v>1046</v>
      </c>
      <c r="G513" s="40" t="s">
        <v>1047</v>
      </c>
      <c r="H513" s="56">
        <v>114000</v>
      </c>
      <c r="I513" s="40">
        <v>1</v>
      </c>
      <c r="J513" s="1" t="s">
        <v>1096</v>
      </c>
      <c r="K513" s="1" t="s">
        <v>306</v>
      </c>
      <c r="L513" s="1" t="s">
        <v>1096</v>
      </c>
      <c r="M513" s="1" t="s">
        <v>306</v>
      </c>
      <c r="N513" s="1" t="s">
        <v>1096</v>
      </c>
      <c r="O513" s="1" t="s">
        <v>306</v>
      </c>
      <c r="P513" s="1" t="s">
        <v>1096</v>
      </c>
      <c r="Q513" s="1" t="s">
        <v>306</v>
      </c>
      <c r="R513" s="1" t="s">
        <v>1096</v>
      </c>
      <c r="S513" s="1" t="s">
        <v>306</v>
      </c>
      <c r="T513" s="1" t="s">
        <v>16</v>
      </c>
    </row>
    <row r="514" spans="1:20" ht="30" customHeight="1" x14ac:dyDescent="0.25">
      <c r="A514" s="1">
        <v>888</v>
      </c>
      <c r="B514" s="40" t="s">
        <v>172</v>
      </c>
      <c r="C514" s="40" t="s">
        <v>180</v>
      </c>
      <c r="D514" s="40" t="s">
        <v>1048</v>
      </c>
      <c r="E514" s="58" t="s">
        <v>1045</v>
      </c>
      <c r="F514" s="40" t="s">
        <v>1046</v>
      </c>
      <c r="G514" s="40" t="s">
        <v>1047</v>
      </c>
      <c r="H514" s="56">
        <v>106000</v>
      </c>
      <c r="I514" s="40">
        <v>1</v>
      </c>
      <c r="J514" s="1" t="s">
        <v>1096</v>
      </c>
      <c r="K514" s="1" t="s">
        <v>306</v>
      </c>
      <c r="L514" s="1" t="s">
        <v>1096</v>
      </c>
      <c r="M514" s="1" t="s">
        <v>306</v>
      </c>
      <c r="N514" s="1" t="s">
        <v>1096</v>
      </c>
      <c r="O514" s="1" t="s">
        <v>306</v>
      </c>
      <c r="P514" s="1" t="s">
        <v>1096</v>
      </c>
      <c r="Q514" s="1" t="s">
        <v>306</v>
      </c>
      <c r="R514" s="1" t="s">
        <v>1096</v>
      </c>
      <c r="S514" s="1" t="s">
        <v>306</v>
      </c>
      <c r="T514" s="1" t="s">
        <v>16</v>
      </c>
    </row>
    <row r="515" spans="1:20" ht="30" customHeight="1" x14ac:dyDescent="0.25">
      <c r="A515" s="1">
        <v>890</v>
      </c>
      <c r="B515" s="40" t="s">
        <v>172</v>
      </c>
      <c r="C515" s="40" t="s">
        <v>180</v>
      </c>
      <c r="D515" s="40" t="s">
        <v>1049</v>
      </c>
      <c r="E515" s="58" t="s">
        <v>1045</v>
      </c>
      <c r="F515" s="40" t="s">
        <v>1046</v>
      </c>
      <c r="G515" s="40" t="s">
        <v>1047</v>
      </c>
      <c r="H515" s="56">
        <v>110000</v>
      </c>
      <c r="I515" s="40">
        <v>1</v>
      </c>
      <c r="J515" s="1" t="s">
        <v>1096</v>
      </c>
      <c r="K515" s="1" t="s">
        <v>306</v>
      </c>
      <c r="L515" s="1" t="s">
        <v>1096</v>
      </c>
      <c r="M515" s="1" t="s">
        <v>306</v>
      </c>
      <c r="N515" s="1" t="s">
        <v>1096</v>
      </c>
      <c r="O515" s="1" t="s">
        <v>306</v>
      </c>
      <c r="P515" s="1" t="s">
        <v>1096</v>
      </c>
      <c r="Q515" s="1" t="s">
        <v>306</v>
      </c>
      <c r="R515" s="1" t="s">
        <v>1096</v>
      </c>
      <c r="S515" s="1" t="s">
        <v>306</v>
      </c>
      <c r="T515" s="1" t="s">
        <v>16</v>
      </c>
    </row>
    <row r="516" spans="1:20" ht="30" customHeight="1" x14ac:dyDescent="0.25">
      <c r="A516" s="1">
        <v>892</v>
      </c>
      <c r="B516" s="40" t="s">
        <v>172</v>
      </c>
      <c r="C516" s="40" t="s">
        <v>180</v>
      </c>
      <c r="D516" s="40" t="s">
        <v>1050</v>
      </c>
      <c r="E516" s="58" t="s">
        <v>1051</v>
      </c>
      <c r="F516" s="40" t="s">
        <v>1046</v>
      </c>
      <c r="G516" s="40" t="s">
        <v>1047</v>
      </c>
      <c r="H516" s="56">
        <v>160000</v>
      </c>
      <c r="I516" s="40">
        <v>1</v>
      </c>
      <c r="J516" s="1" t="s">
        <v>1096</v>
      </c>
      <c r="K516" s="1" t="s">
        <v>306</v>
      </c>
      <c r="L516" s="1" t="s">
        <v>1096</v>
      </c>
      <c r="M516" s="1" t="s">
        <v>306</v>
      </c>
      <c r="N516" s="1" t="s">
        <v>1096</v>
      </c>
      <c r="O516" s="1" t="s">
        <v>306</v>
      </c>
      <c r="P516" s="1" t="s">
        <v>1096</v>
      </c>
      <c r="Q516" s="1" t="s">
        <v>306</v>
      </c>
      <c r="R516" s="1" t="s">
        <v>1096</v>
      </c>
      <c r="S516" s="1" t="s">
        <v>306</v>
      </c>
      <c r="T516" s="1" t="s">
        <v>16</v>
      </c>
    </row>
    <row r="517" spans="1:20" ht="30" customHeight="1" x14ac:dyDescent="0.25">
      <c r="A517" s="1">
        <v>894</v>
      </c>
      <c r="B517" s="40" t="s">
        <v>172</v>
      </c>
      <c r="C517" s="40" t="s">
        <v>180</v>
      </c>
      <c r="D517" s="40" t="s">
        <v>1052</v>
      </c>
      <c r="E517" s="58" t="s">
        <v>1051</v>
      </c>
      <c r="F517" s="40" t="s">
        <v>1046</v>
      </c>
      <c r="G517" s="40" t="s">
        <v>1047</v>
      </c>
      <c r="H517" s="56">
        <v>106000</v>
      </c>
      <c r="I517" s="40">
        <v>1</v>
      </c>
      <c r="J517" s="1" t="s">
        <v>1096</v>
      </c>
      <c r="K517" s="1" t="s">
        <v>306</v>
      </c>
      <c r="L517" s="1" t="s">
        <v>1096</v>
      </c>
      <c r="M517" s="1" t="s">
        <v>306</v>
      </c>
      <c r="N517" s="1" t="s">
        <v>1096</v>
      </c>
      <c r="O517" s="1" t="s">
        <v>306</v>
      </c>
      <c r="P517" s="1" t="s">
        <v>1096</v>
      </c>
      <c r="Q517" s="1" t="s">
        <v>306</v>
      </c>
      <c r="R517" s="1" t="s">
        <v>1096</v>
      </c>
      <c r="S517" s="1" t="s">
        <v>306</v>
      </c>
      <c r="T517" s="1" t="s">
        <v>16</v>
      </c>
    </row>
    <row r="518" spans="1:20" ht="30" customHeight="1" x14ac:dyDescent="0.25">
      <c r="A518" s="1">
        <v>896</v>
      </c>
      <c r="B518" s="40" t="s">
        <v>172</v>
      </c>
      <c r="C518" s="40" t="s">
        <v>180</v>
      </c>
      <c r="D518" s="40" t="s">
        <v>1053</v>
      </c>
      <c r="E518" s="58" t="s">
        <v>1054</v>
      </c>
      <c r="F518" s="40" t="s">
        <v>1055</v>
      </c>
      <c r="G518" s="40" t="s">
        <v>971</v>
      </c>
      <c r="H518" s="56">
        <v>219700</v>
      </c>
      <c r="I518" s="40">
        <v>1</v>
      </c>
      <c r="J518" s="1" t="s">
        <v>1096</v>
      </c>
      <c r="K518" s="1" t="s">
        <v>306</v>
      </c>
      <c r="L518" s="1" t="s">
        <v>1096</v>
      </c>
      <c r="M518" s="1" t="s">
        <v>306</v>
      </c>
      <c r="N518" s="1" t="s">
        <v>1096</v>
      </c>
      <c r="O518" s="1" t="s">
        <v>306</v>
      </c>
      <c r="P518" s="1" t="s">
        <v>1096</v>
      </c>
      <c r="Q518" s="1" t="s">
        <v>306</v>
      </c>
      <c r="R518" s="1" t="s">
        <v>1096</v>
      </c>
      <c r="S518" s="1" t="s">
        <v>306</v>
      </c>
      <c r="T518" s="1" t="s">
        <v>16</v>
      </c>
    </row>
    <row r="519" spans="1:20" ht="30" customHeight="1" x14ac:dyDescent="0.25">
      <c r="A519" s="1">
        <v>898</v>
      </c>
      <c r="B519" s="40" t="s">
        <v>172</v>
      </c>
      <c r="C519" s="40" t="s">
        <v>180</v>
      </c>
      <c r="D519" s="40" t="s">
        <v>1053</v>
      </c>
      <c r="E519" s="58" t="s">
        <v>1054</v>
      </c>
      <c r="F519" s="40" t="s">
        <v>1056</v>
      </c>
      <c r="G519" s="40" t="s">
        <v>971</v>
      </c>
      <c r="H519" s="56">
        <v>130975</v>
      </c>
      <c r="I519" s="40">
        <v>1</v>
      </c>
      <c r="J519" s="1" t="s">
        <v>1096</v>
      </c>
      <c r="K519" s="1" t="s">
        <v>306</v>
      </c>
      <c r="L519" s="1" t="s">
        <v>1096</v>
      </c>
      <c r="M519" s="1" t="s">
        <v>306</v>
      </c>
      <c r="N519" s="1" t="s">
        <v>1096</v>
      </c>
      <c r="O519" s="1" t="s">
        <v>306</v>
      </c>
      <c r="P519" s="1" t="s">
        <v>1096</v>
      </c>
      <c r="Q519" s="1" t="s">
        <v>306</v>
      </c>
      <c r="R519" s="1" t="s">
        <v>1096</v>
      </c>
      <c r="S519" s="1" t="s">
        <v>306</v>
      </c>
      <c r="T519" s="1" t="s">
        <v>16</v>
      </c>
    </row>
    <row r="520" spans="1:20" ht="30" customHeight="1" x14ac:dyDescent="0.25">
      <c r="A520" s="1">
        <v>900</v>
      </c>
      <c r="B520" s="40" t="s">
        <v>172</v>
      </c>
      <c r="C520" s="40" t="s">
        <v>180</v>
      </c>
      <c r="D520" s="40" t="s">
        <v>1053</v>
      </c>
      <c r="E520" s="58" t="s">
        <v>1054</v>
      </c>
      <c r="F520" s="40" t="s">
        <v>1057</v>
      </c>
      <c r="G520" s="40" t="s">
        <v>971</v>
      </c>
      <c r="H520" s="56">
        <v>52671.67</v>
      </c>
      <c r="I520" s="40">
        <v>2</v>
      </c>
      <c r="J520" s="1" t="s">
        <v>1096</v>
      </c>
      <c r="K520" s="1" t="s">
        <v>306</v>
      </c>
      <c r="L520" s="1" t="s">
        <v>1096</v>
      </c>
      <c r="M520" s="1" t="s">
        <v>306</v>
      </c>
      <c r="N520" s="1" t="s">
        <v>1096</v>
      </c>
      <c r="O520" s="1" t="s">
        <v>306</v>
      </c>
      <c r="P520" s="1" t="s">
        <v>1096</v>
      </c>
      <c r="Q520" s="1" t="s">
        <v>306</v>
      </c>
      <c r="R520" s="1" t="s">
        <v>1096</v>
      </c>
      <c r="S520" s="1" t="s">
        <v>306</v>
      </c>
      <c r="T520" s="1" t="s">
        <v>16</v>
      </c>
    </row>
    <row r="521" spans="1:20" ht="30" customHeight="1" x14ac:dyDescent="0.25">
      <c r="A521" s="1">
        <v>902</v>
      </c>
      <c r="B521" s="1" t="s">
        <v>172</v>
      </c>
      <c r="C521" s="1" t="s">
        <v>180</v>
      </c>
      <c r="D521" s="1" t="s">
        <v>1058</v>
      </c>
      <c r="E521" s="68" t="s">
        <v>182</v>
      </c>
      <c r="F521" s="7" t="s">
        <v>957</v>
      </c>
      <c r="G521" s="1" t="s">
        <v>1059</v>
      </c>
      <c r="H521" s="12">
        <v>448579.16</v>
      </c>
      <c r="I521" s="1">
        <v>1</v>
      </c>
      <c r="J521" s="1" t="s">
        <v>1096</v>
      </c>
      <c r="K521" s="1" t="s">
        <v>306</v>
      </c>
      <c r="L521" s="1" t="s">
        <v>1096</v>
      </c>
      <c r="M521" s="1" t="s">
        <v>306</v>
      </c>
      <c r="N521" s="1" t="s">
        <v>1096</v>
      </c>
      <c r="O521" s="1" t="s">
        <v>306</v>
      </c>
      <c r="P521" s="1" t="s">
        <v>1096</v>
      </c>
      <c r="Q521" s="1" t="s">
        <v>306</v>
      </c>
      <c r="R521" s="1" t="s">
        <v>1096</v>
      </c>
      <c r="S521" s="1" t="s">
        <v>306</v>
      </c>
      <c r="T521" s="1" t="s">
        <v>16</v>
      </c>
    </row>
    <row r="522" spans="1:20" ht="30" customHeight="1" x14ac:dyDescent="0.25">
      <c r="A522" s="1">
        <v>904</v>
      </c>
      <c r="B522" s="1" t="s">
        <v>172</v>
      </c>
      <c r="C522" s="1" t="s">
        <v>180</v>
      </c>
      <c r="D522" s="1" t="s">
        <v>1058</v>
      </c>
      <c r="E522" s="69" t="s">
        <v>182</v>
      </c>
      <c r="F522" s="1" t="s">
        <v>957</v>
      </c>
      <c r="G522" s="1" t="s">
        <v>1059</v>
      </c>
      <c r="H522" s="12">
        <v>448579.17</v>
      </c>
      <c r="I522" s="1">
        <v>1</v>
      </c>
      <c r="J522" s="1" t="s">
        <v>1096</v>
      </c>
      <c r="K522" s="1" t="s">
        <v>306</v>
      </c>
      <c r="L522" s="1" t="s">
        <v>1096</v>
      </c>
      <c r="M522" s="1" t="s">
        <v>306</v>
      </c>
      <c r="N522" s="1" t="s">
        <v>1096</v>
      </c>
      <c r="O522" s="1" t="s">
        <v>306</v>
      </c>
      <c r="P522" s="1" t="s">
        <v>1096</v>
      </c>
      <c r="Q522" s="1" t="s">
        <v>306</v>
      </c>
      <c r="R522" s="1" t="s">
        <v>1096</v>
      </c>
      <c r="S522" s="1" t="s">
        <v>306</v>
      </c>
      <c r="T522" s="1" t="s">
        <v>16</v>
      </c>
    </row>
    <row r="523" spans="1:20" ht="30" customHeight="1" x14ac:dyDescent="0.25">
      <c r="A523" s="1">
        <v>906</v>
      </c>
      <c r="B523" s="1" t="s">
        <v>172</v>
      </c>
      <c r="C523" s="1" t="s">
        <v>180</v>
      </c>
      <c r="D523" s="1" t="s">
        <v>1058</v>
      </c>
      <c r="E523" s="69" t="s">
        <v>184</v>
      </c>
      <c r="F523" s="1" t="s">
        <v>183</v>
      </c>
      <c r="G523" s="1" t="s">
        <v>971</v>
      </c>
      <c r="H523" s="12">
        <v>114075.04</v>
      </c>
      <c r="I523" s="1">
        <v>1</v>
      </c>
      <c r="J523" s="1" t="s">
        <v>1096</v>
      </c>
      <c r="K523" s="1" t="s">
        <v>306</v>
      </c>
      <c r="L523" s="1" t="s">
        <v>1096</v>
      </c>
      <c r="M523" s="1" t="s">
        <v>306</v>
      </c>
      <c r="N523" s="1" t="s">
        <v>1096</v>
      </c>
      <c r="O523" s="1" t="s">
        <v>306</v>
      </c>
      <c r="P523" s="1" t="s">
        <v>1096</v>
      </c>
      <c r="Q523" s="1" t="s">
        <v>306</v>
      </c>
      <c r="R523" s="1" t="s">
        <v>1096</v>
      </c>
      <c r="S523" s="1" t="s">
        <v>306</v>
      </c>
      <c r="T523" s="1" t="s">
        <v>16</v>
      </c>
    </row>
    <row r="524" spans="1:20" ht="30" customHeight="1" x14ac:dyDescent="0.25">
      <c r="A524" s="1">
        <v>908</v>
      </c>
      <c r="B524" s="1" t="s">
        <v>172</v>
      </c>
      <c r="C524" s="1" t="s">
        <v>180</v>
      </c>
      <c r="D524" s="1" t="s">
        <v>1058</v>
      </c>
      <c r="E524" s="69" t="s">
        <v>184</v>
      </c>
      <c r="F524" s="1" t="s">
        <v>183</v>
      </c>
      <c r="G524" s="1" t="s">
        <v>971</v>
      </c>
      <c r="H524" s="12">
        <v>100000</v>
      </c>
      <c r="I524" s="1">
        <v>2</v>
      </c>
      <c r="J524" s="1" t="s">
        <v>1096</v>
      </c>
      <c r="K524" s="1" t="s">
        <v>306</v>
      </c>
      <c r="L524" s="1" t="s">
        <v>1096</v>
      </c>
      <c r="M524" s="1" t="s">
        <v>306</v>
      </c>
      <c r="N524" s="1" t="s">
        <v>1096</v>
      </c>
      <c r="O524" s="1" t="s">
        <v>306</v>
      </c>
      <c r="P524" s="1" t="s">
        <v>1096</v>
      </c>
      <c r="Q524" s="1" t="s">
        <v>306</v>
      </c>
      <c r="R524" s="1" t="s">
        <v>1096</v>
      </c>
      <c r="S524" s="1" t="s">
        <v>306</v>
      </c>
      <c r="T524" s="1" t="s">
        <v>16</v>
      </c>
    </row>
    <row r="525" spans="1:20" ht="30" customHeight="1" x14ac:dyDescent="0.25">
      <c r="A525" s="1">
        <v>910</v>
      </c>
      <c r="B525" s="1" t="s">
        <v>172</v>
      </c>
      <c r="C525" s="1" t="s">
        <v>180</v>
      </c>
      <c r="D525" s="1" t="s">
        <v>1058</v>
      </c>
      <c r="E525" s="47" t="s">
        <v>1060</v>
      </c>
      <c r="F525" s="47" t="s">
        <v>1061</v>
      </c>
      <c r="G525" s="47" t="s">
        <v>1062</v>
      </c>
      <c r="H525" s="55">
        <v>130000</v>
      </c>
      <c r="I525" s="47">
        <v>1</v>
      </c>
      <c r="J525" s="1" t="s">
        <v>1096</v>
      </c>
      <c r="K525" s="1" t="s">
        <v>306</v>
      </c>
      <c r="L525" s="1" t="s">
        <v>1096</v>
      </c>
      <c r="M525" s="1" t="s">
        <v>306</v>
      </c>
      <c r="N525" s="1" t="s">
        <v>1096</v>
      </c>
      <c r="O525" s="1" t="s">
        <v>306</v>
      </c>
      <c r="P525" s="1" t="s">
        <v>1096</v>
      </c>
      <c r="Q525" s="1" t="s">
        <v>306</v>
      </c>
      <c r="R525" s="1" t="s">
        <v>1096</v>
      </c>
      <c r="S525" s="1" t="s">
        <v>306</v>
      </c>
      <c r="T525" s="1" t="s">
        <v>16</v>
      </c>
    </row>
    <row r="526" spans="1:20" ht="30" customHeight="1" x14ac:dyDescent="0.25">
      <c r="A526" s="1">
        <v>912</v>
      </c>
      <c r="B526" s="1" t="s">
        <v>172</v>
      </c>
      <c r="C526" s="1" t="s">
        <v>180</v>
      </c>
      <c r="D526" s="1" t="s">
        <v>1058</v>
      </c>
      <c r="E526" s="47" t="s">
        <v>642</v>
      </c>
      <c r="F526" s="47" t="s">
        <v>1063</v>
      </c>
      <c r="G526" s="47" t="s">
        <v>1064</v>
      </c>
      <c r="H526" s="55">
        <v>40000</v>
      </c>
      <c r="I526" s="47">
        <v>1</v>
      </c>
      <c r="J526" s="1" t="s">
        <v>1096</v>
      </c>
      <c r="K526" s="1" t="s">
        <v>306</v>
      </c>
      <c r="L526" s="1" t="s">
        <v>1096</v>
      </c>
      <c r="M526" s="1" t="s">
        <v>306</v>
      </c>
      <c r="N526" s="1" t="s">
        <v>1096</v>
      </c>
      <c r="O526" s="1" t="s">
        <v>306</v>
      </c>
      <c r="P526" s="1" t="s">
        <v>1096</v>
      </c>
      <c r="Q526" s="1" t="s">
        <v>306</v>
      </c>
      <c r="R526" s="1" t="s">
        <v>1096</v>
      </c>
      <c r="S526" s="1" t="s">
        <v>306</v>
      </c>
      <c r="T526" s="1" t="s">
        <v>16</v>
      </c>
    </row>
    <row r="527" spans="1:20" ht="30" customHeight="1" x14ac:dyDescent="0.25">
      <c r="A527" s="1">
        <v>914</v>
      </c>
      <c r="B527" s="1" t="s">
        <v>172</v>
      </c>
      <c r="C527" s="1" t="s">
        <v>180</v>
      </c>
      <c r="D527" s="1" t="s">
        <v>1058</v>
      </c>
      <c r="E527" s="69" t="s">
        <v>188</v>
      </c>
      <c r="F527" s="47" t="s">
        <v>332</v>
      </c>
      <c r="G527" s="1" t="s">
        <v>971</v>
      </c>
      <c r="H527" s="12">
        <v>557700</v>
      </c>
      <c r="I527" s="47">
        <v>1</v>
      </c>
      <c r="J527" s="1" t="s">
        <v>1096</v>
      </c>
      <c r="K527" s="1" t="s">
        <v>306</v>
      </c>
      <c r="L527" s="1" t="s">
        <v>1096</v>
      </c>
      <c r="M527" s="1" t="s">
        <v>306</v>
      </c>
      <c r="N527" s="1" t="s">
        <v>1096</v>
      </c>
      <c r="O527" s="1" t="s">
        <v>306</v>
      </c>
      <c r="P527" s="1" t="s">
        <v>1096</v>
      </c>
      <c r="Q527" s="1" t="s">
        <v>306</v>
      </c>
      <c r="R527" s="1" t="s">
        <v>1096</v>
      </c>
      <c r="S527" s="1" t="s">
        <v>306</v>
      </c>
      <c r="T527" s="1" t="s">
        <v>16</v>
      </c>
    </row>
    <row r="528" spans="1:20" ht="30" customHeight="1" x14ac:dyDescent="0.25">
      <c r="A528" s="1">
        <v>916</v>
      </c>
      <c r="B528" s="1" t="s">
        <v>172</v>
      </c>
      <c r="C528" s="1" t="s">
        <v>180</v>
      </c>
      <c r="D528" s="1" t="s">
        <v>1058</v>
      </c>
      <c r="E528" s="69" t="s">
        <v>188</v>
      </c>
      <c r="F528" s="47" t="s">
        <v>332</v>
      </c>
      <c r="G528" s="1" t="s">
        <v>971</v>
      </c>
      <c r="H528" s="12">
        <v>363350</v>
      </c>
      <c r="I528" s="47">
        <v>1</v>
      </c>
      <c r="J528" s="1" t="s">
        <v>1096</v>
      </c>
      <c r="K528" s="1" t="s">
        <v>306</v>
      </c>
      <c r="L528" s="1" t="s">
        <v>1096</v>
      </c>
      <c r="M528" s="1" t="s">
        <v>306</v>
      </c>
      <c r="N528" s="1" t="s">
        <v>1096</v>
      </c>
      <c r="O528" s="1" t="s">
        <v>306</v>
      </c>
      <c r="P528" s="1" t="s">
        <v>1096</v>
      </c>
      <c r="Q528" s="1" t="s">
        <v>306</v>
      </c>
      <c r="R528" s="1" t="s">
        <v>1096</v>
      </c>
      <c r="S528" s="1" t="s">
        <v>306</v>
      </c>
      <c r="T528" s="1" t="s">
        <v>16</v>
      </c>
    </row>
    <row r="529" spans="1:20" ht="30" customHeight="1" x14ac:dyDescent="0.25">
      <c r="A529" s="1">
        <v>918</v>
      </c>
      <c r="B529" s="1" t="s">
        <v>172</v>
      </c>
      <c r="C529" s="1" t="s">
        <v>180</v>
      </c>
      <c r="D529" s="1" t="s">
        <v>1058</v>
      </c>
      <c r="E529" s="69" t="s">
        <v>188</v>
      </c>
      <c r="F529" s="47" t="s">
        <v>972</v>
      </c>
      <c r="G529" s="1" t="s">
        <v>971</v>
      </c>
      <c r="H529" s="12">
        <v>130975</v>
      </c>
      <c r="I529" s="47">
        <v>1</v>
      </c>
      <c r="J529" s="1" t="s">
        <v>1096</v>
      </c>
      <c r="K529" s="1" t="s">
        <v>306</v>
      </c>
      <c r="L529" s="1" t="s">
        <v>1096</v>
      </c>
      <c r="M529" s="1" t="s">
        <v>306</v>
      </c>
      <c r="N529" s="1" t="s">
        <v>1096</v>
      </c>
      <c r="O529" s="1" t="s">
        <v>306</v>
      </c>
      <c r="P529" s="1" t="s">
        <v>1096</v>
      </c>
      <c r="Q529" s="1" t="s">
        <v>306</v>
      </c>
      <c r="R529" s="1" t="s">
        <v>1096</v>
      </c>
      <c r="S529" s="1" t="s">
        <v>306</v>
      </c>
      <c r="T529" s="1" t="s">
        <v>16</v>
      </c>
    </row>
    <row r="530" spans="1:20" ht="30" customHeight="1" x14ac:dyDescent="0.25">
      <c r="A530" s="1">
        <v>920</v>
      </c>
      <c r="B530" s="1" t="s">
        <v>172</v>
      </c>
      <c r="C530" s="1" t="s">
        <v>180</v>
      </c>
      <c r="D530" s="1" t="s">
        <v>1058</v>
      </c>
      <c r="E530" s="69" t="s">
        <v>188</v>
      </c>
      <c r="F530" s="47" t="s">
        <v>972</v>
      </c>
      <c r="G530" s="1" t="s">
        <v>1065</v>
      </c>
      <c r="H530" s="12">
        <v>47500</v>
      </c>
      <c r="I530" s="47">
        <v>1</v>
      </c>
      <c r="J530" s="1" t="s">
        <v>1096</v>
      </c>
      <c r="K530" s="1" t="s">
        <v>306</v>
      </c>
      <c r="L530" s="1" t="s">
        <v>1096</v>
      </c>
      <c r="M530" s="1" t="s">
        <v>306</v>
      </c>
      <c r="N530" s="1" t="s">
        <v>1096</v>
      </c>
      <c r="O530" s="1" t="s">
        <v>306</v>
      </c>
      <c r="P530" s="1" t="s">
        <v>1096</v>
      </c>
      <c r="Q530" s="1" t="s">
        <v>306</v>
      </c>
      <c r="R530" s="1" t="s">
        <v>1096</v>
      </c>
      <c r="S530" s="1" t="s">
        <v>306</v>
      </c>
      <c r="T530" s="1" t="s">
        <v>16</v>
      </c>
    </row>
    <row r="531" spans="1:20" ht="30" customHeight="1" x14ac:dyDescent="0.25">
      <c r="A531" s="1">
        <v>922</v>
      </c>
      <c r="B531" s="1" t="s">
        <v>172</v>
      </c>
      <c r="C531" s="1" t="s">
        <v>180</v>
      </c>
      <c r="D531" s="1" t="s">
        <v>1058</v>
      </c>
      <c r="E531" s="68" t="s">
        <v>335</v>
      </c>
      <c r="F531" s="47" t="s">
        <v>1066</v>
      </c>
      <c r="G531" s="1" t="s">
        <v>1043</v>
      </c>
      <c r="H531" s="55">
        <v>30760</v>
      </c>
      <c r="I531" s="52">
        <v>1</v>
      </c>
      <c r="J531" s="1" t="s">
        <v>1096</v>
      </c>
      <c r="K531" s="1" t="s">
        <v>306</v>
      </c>
      <c r="L531" s="1" t="s">
        <v>1096</v>
      </c>
      <c r="M531" s="1" t="s">
        <v>306</v>
      </c>
      <c r="N531" s="1" t="s">
        <v>1096</v>
      </c>
      <c r="O531" s="1" t="s">
        <v>306</v>
      </c>
      <c r="P531" s="1" t="s">
        <v>1096</v>
      </c>
      <c r="Q531" s="1" t="s">
        <v>306</v>
      </c>
      <c r="R531" s="1" t="s">
        <v>1096</v>
      </c>
      <c r="S531" s="1" t="s">
        <v>306</v>
      </c>
      <c r="T531" s="1" t="s">
        <v>16</v>
      </c>
    </row>
    <row r="532" spans="1:20" ht="30" customHeight="1" x14ac:dyDescent="0.25">
      <c r="A532" s="1">
        <v>924</v>
      </c>
      <c r="B532" s="1" t="s">
        <v>172</v>
      </c>
      <c r="C532" s="1" t="s">
        <v>180</v>
      </c>
      <c r="D532" s="1" t="s">
        <v>1058</v>
      </c>
      <c r="E532" s="69" t="s">
        <v>1067</v>
      </c>
      <c r="F532" s="1" t="s">
        <v>1068</v>
      </c>
      <c r="G532" s="1" t="s">
        <v>1069</v>
      </c>
      <c r="H532" s="12">
        <v>70000</v>
      </c>
      <c r="I532" s="51">
        <v>2</v>
      </c>
      <c r="J532" s="1" t="s">
        <v>1096</v>
      </c>
      <c r="K532" s="1" t="s">
        <v>306</v>
      </c>
      <c r="L532" s="1" t="s">
        <v>1096</v>
      </c>
      <c r="M532" s="1" t="s">
        <v>306</v>
      </c>
      <c r="N532" s="1" t="s">
        <v>1096</v>
      </c>
      <c r="O532" s="1" t="s">
        <v>306</v>
      </c>
      <c r="P532" s="1" t="s">
        <v>1096</v>
      </c>
      <c r="Q532" s="1" t="s">
        <v>306</v>
      </c>
      <c r="R532" s="1" t="s">
        <v>1096</v>
      </c>
      <c r="S532" s="1" t="s">
        <v>306</v>
      </c>
      <c r="T532" s="1" t="s">
        <v>16</v>
      </c>
    </row>
    <row r="533" spans="1:20" ht="30" customHeight="1" x14ac:dyDescent="0.25">
      <c r="A533" s="1">
        <v>926</v>
      </c>
      <c r="B533" s="1" t="s">
        <v>172</v>
      </c>
      <c r="C533" s="1" t="s">
        <v>180</v>
      </c>
      <c r="D533" s="1" t="s">
        <v>1058</v>
      </c>
      <c r="E533" s="47" t="s">
        <v>133</v>
      </c>
      <c r="F533" s="47" t="s">
        <v>1070</v>
      </c>
      <c r="G533" s="1" t="s">
        <v>1069</v>
      </c>
      <c r="H533" s="12">
        <v>90000</v>
      </c>
      <c r="I533" s="51">
        <v>1</v>
      </c>
      <c r="J533" s="1" t="s">
        <v>1096</v>
      </c>
      <c r="K533" s="1" t="s">
        <v>306</v>
      </c>
      <c r="L533" s="1" t="s">
        <v>1096</v>
      </c>
      <c r="M533" s="1" t="s">
        <v>306</v>
      </c>
      <c r="N533" s="1" t="s">
        <v>1096</v>
      </c>
      <c r="O533" s="1" t="s">
        <v>306</v>
      </c>
      <c r="P533" s="1" t="s">
        <v>1096</v>
      </c>
      <c r="Q533" s="1" t="s">
        <v>306</v>
      </c>
      <c r="R533" s="1" t="s">
        <v>1096</v>
      </c>
      <c r="S533" s="1" t="s">
        <v>306</v>
      </c>
      <c r="T533" s="1" t="s">
        <v>16</v>
      </c>
    </row>
    <row r="534" spans="1:20" ht="30" customHeight="1" x14ac:dyDescent="0.25">
      <c r="A534" s="1">
        <v>928</v>
      </c>
      <c r="B534" s="1" t="s">
        <v>172</v>
      </c>
      <c r="C534" s="1" t="s">
        <v>180</v>
      </c>
      <c r="D534" s="1" t="s">
        <v>1058</v>
      </c>
      <c r="E534" s="47" t="s">
        <v>133</v>
      </c>
      <c r="F534" s="47" t="s">
        <v>964</v>
      </c>
      <c r="G534" s="1" t="s">
        <v>1069</v>
      </c>
      <c r="H534" s="12">
        <v>90000</v>
      </c>
      <c r="I534" s="51">
        <v>1</v>
      </c>
      <c r="J534" s="1" t="s">
        <v>1096</v>
      </c>
      <c r="K534" s="1" t="s">
        <v>306</v>
      </c>
      <c r="L534" s="1" t="s">
        <v>1096</v>
      </c>
      <c r="M534" s="1" t="s">
        <v>306</v>
      </c>
      <c r="N534" s="1" t="s">
        <v>1096</v>
      </c>
      <c r="O534" s="1" t="s">
        <v>306</v>
      </c>
      <c r="P534" s="1" t="s">
        <v>1096</v>
      </c>
      <c r="Q534" s="1" t="s">
        <v>306</v>
      </c>
      <c r="R534" s="1" t="s">
        <v>1096</v>
      </c>
      <c r="S534" s="1" t="s">
        <v>306</v>
      </c>
      <c r="T534" s="1" t="s">
        <v>16</v>
      </c>
    </row>
    <row r="535" spans="1:20" ht="30" customHeight="1" x14ac:dyDescent="0.25">
      <c r="A535" s="1">
        <v>930</v>
      </c>
      <c r="B535" s="1" t="s">
        <v>172</v>
      </c>
      <c r="C535" s="1" t="s">
        <v>180</v>
      </c>
      <c r="D535" s="1" t="s">
        <v>1058</v>
      </c>
      <c r="E535" s="47" t="s">
        <v>350</v>
      </c>
      <c r="F535" s="47" t="s">
        <v>1071</v>
      </c>
      <c r="G535" s="1" t="s">
        <v>1043</v>
      </c>
      <c r="H535" s="55">
        <v>4400</v>
      </c>
      <c r="I535" s="52">
        <v>2</v>
      </c>
      <c r="J535" s="1" t="s">
        <v>1096</v>
      </c>
      <c r="K535" s="1" t="s">
        <v>306</v>
      </c>
      <c r="L535" s="1" t="s">
        <v>1096</v>
      </c>
      <c r="M535" s="1" t="s">
        <v>306</v>
      </c>
      <c r="N535" s="1" t="s">
        <v>1096</v>
      </c>
      <c r="O535" s="1" t="s">
        <v>306</v>
      </c>
      <c r="P535" s="1" t="s">
        <v>1096</v>
      </c>
      <c r="Q535" s="1" t="s">
        <v>306</v>
      </c>
      <c r="R535" s="1" t="s">
        <v>1096</v>
      </c>
      <c r="S535" s="1" t="s">
        <v>306</v>
      </c>
      <c r="T535" s="1" t="s">
        <v>16</v>
      </c>
    </row>
    <row r="536" spans="1:20" ht="30" customHeight="1" x14ac:dyDescent="0.25">
      <c r="A536" s="1">
        <v>932</v>
      </c>
      <c r="B536" s="1" t="s">
        <v>172</v>
      </c>
      <c r="C536" s="1" t="s">
        <v>180</v>
      </c>
      <c r="D536" s="1" t="s">
        <v>1058</v>
      </c>
      <c r="E536" s="47" t="s">
        <v>350</v>
      </c>
      <c r="F536" s="47" t="s">
        <v>1072</v>
      </c>
      <c r="G536" s="1" t="s">
        <v>1043</v>
      </c>
      <c r="H536" s="55">
        <v>4400</v>
      </c>
      <c r="I536" s="52">
        <v>2</v>
      </c>
      <c r="J536" s="1" t="s">
        <v>1096</v>
      </c>
      <c r="K536" s="1" t="s">
        <v>306</v>
      </c>
      <c r="L536" s="1" t="s">
        <v>1096</v>
      </c>
      <c r="M536" s="1" t="s">
        <v>306</v>
      </c>
      <c r="N536" s="1" t="s">
        <v>1096</v>
      </c>
      <c r="O536" s="1" t="s">
        <v>306</v>
      </c>
      <c r="P536" s="1" t="s">
        <v>1096</v>
      </c>
      <c r="Q536" s="1" t="s">
        <v>306</v>
      </c>
      <c r="R536" s="1" t="s">
        <v>1096</v>
      </c>
      <c r="S536" s="1" t="s">
        <v>306</v>
      </c>
      <c r="T536" s="1" t="s">
        <v>16</v>
      </c>
    </row>
    <row r="537" spans="1:20" ht="30" customHeight="1" x14ac:dyDescent="0.25">
      <c r="A537" s="1">
        <v>934</v>
      </c>
      <c r="B537" s="1" t="s">
        <v>172</v>
      </c>
      <c r="C537" s="1" t="s">
        <v>180</v>
      </c>
      <c r="D537" s="1" t="s">
        <v>1058</v>
      </c>
      <c r="E537" s="47" t="s">
        <v>350</v>
      </c>
      <c r="F537" s="47" t="s">
        <v>1073</v>
      </c>
      <c r="G537" s="1" t="s">
        <v>1043</v>
      </c>
      <c r="H537" s="55">
        <v>4950</v>
      </c>
      <c r="I537" s="52">
        <v>1</v>
      </c>
      <c r="J537" s="1" t="s">
        <v>1096</v>
      </c>
      <c r="K537" s="1" t="s">
        <v>306</v>
      </c>
      <c r="L537" s="1" t="s">
        <v>1096</v>
      </c>
      <c r="M537" s="1" t="s">
        <v>306</v>
      </c>
      <c r="N537" s="1" t="s">
        <v>1096</v>
      </c>
      <c r="O537" s="1" t="s">
        <v>306</v>
      </c>
      <c r="P537" s="1" t="s">
        <v>1096</v>
      </c>
      <c r="Q537" s="1" t="s">
        <v>306</v>
      </c>
      <c r="R537" s="1" t="s">
        <v>1096</v>
      </c>
      <c r="S537" s="1" t="s">
        <v>306</v>
      </c>
      <c r="T537" s="1" t="s">
        <v>16</v>
      </c>
    </row>
    <row r="538" spans="1:20" ht="30" customHeight="1" x14ac:dyDescent="0.25">
      <c r="A538" s="1">
        <v>936</v>
      </c>
      <c r="B538" s="1" t="s">
        <v>172</v>
      </c>
      <c r="C538" s="1" t="s">
        <v>180</v>
      </c>
      <c r="D538" s="1" t="s">
        <v>1058</v>
      </c>
      <c r="E538" s="47" t="s">
        <v>350</v>
      </c>
      <c r="F538" s="47" t="s">
        <v>1073</v>
      </c>
      <c r="G538" s="1" t="s">
        <v>1043</v>
      </c>
      <c r="H538" s="55">
        <v>15000</v>
      </c>
      <c r="I538" s="52">
        <v>1</v>
      </c>
      <c r="J538" s="1" t="s">
        <v>1096</v>
      </c>
      <c r="K538" s="1" t="s">
        <v>306</v>
      </c>
      <c r="L538" s="1" t="s">
        <v>1096</v>
      </c>
      <c r="M538" s="1" t="s">
        <v>306</v>
      </c>
      <c r="N538" s="1" t="s">
        <v>1096</v>
      </c>
      <c r="O538" s="1" t="s">
        <v>306</v>
      </c>
      <c r="P538" s="1" t="s">
        <v>1096</v>
      </c>
      <c r="Q538" s="1" t="s">
        <v>306</v>
      </c>
      <c r="R538" s="1" t="s">
        <v>1096</v>
      </c>
      <c r="S538" s="1" t="s">
        <v>306</v>
      </c>
      <c r="T538" s="1" t="s">
        <v>16</v>
      </c>
    </row>
    <row r="539" spans="1:20" ht="30" customHeight="1" x14ac:dyDescent="0.25">
      <c r="A539" s="1">
        <v>938</v>
      </c>
      <c r="B539" s="1" t="s">
        <v>172</v>
      </c>
      <c r="C539" s="1" t="s">
        <v>180</v>
      </c>
      <c r="D539" s="1" t="s">
        <v>1058</v>
      </c>
      <c r="E539" s="47" t="s">
        <v>350</v>
      </c>
      <c r="F539" s="47" t="s">
        <v>1074</v>
      </c>
      <c r="G539" s="1" t="s">
        <v>1043</v>
      </c>
      <c r="H539" s="55">
        <v>3960</v>
      </c>
      <c r="I539" s="52">
        <v>2</v>
      </c>
      <c r="J539" s="1" t="s">
        <v>1096</v>
      </c>
      <c r="K539" s="1" t="s">
        <v>306</v>
      </c>
      <c r="L539" s="1" t="s">
        <v>1096</v>
      </c>
      <c r="M539" s="1" t="s">
        <v>306</v>
      </c>
      <c r="N539" s="1" t="s">
        <v>1096</v>
      </c>
      <c r="O539" s="1" t="s">
        <v>306</v>
      </c>
      <c r="P539" s="1" t="s">
        <v>1096</v>
      </c>
      <c r="Q539" s="1" t="s">
        <v>306</v>
      </c>
      <c r="R539" s="1" t="s">
        <v>1096</v>
      </c>
      <c r="S539" s="1" t="s">
        <v>306</v>
      </c>
      <c r="T539" s="1" t="s">
        <v>16</v>
      </c>
    </row>
    <row r="540" spans="1:20" ht="30" customHeight="1" x14ac:dyDescent="0.25">
      <c r="A540" s="1">
        <v>940</v>
      </c>
      <c r="B540" s="1" t="s">
        <v>172</v>
      </c>
      <c r="C540" s="1" t="s">
        <v>180</v>
      </c>
      <c r="D540" s="1" t="s">
        <v>1058</v>
      </c>
      <c r="E540" s="47" t="s">
        <v>350</v>
      </c>
      <c r="F540" s="47" t="s">
        <v>1075</v>
      </c>
      <c r="G540" s="1" t="s">
        <v>1043</v>
      </c>
      <c r="H540" s="55">
        <v>3960</v>
      </c>
      <c r="I540" s="52">
        <v>1</v>
      </c>
      <c r="J540" s="1" t="s">
        <v>1096</v>
      </c>
      <c r="K540" s="1" t="s">
        <v>306</v>
      </c>
      <c r="L540" s="1" t="s">
        <v>1096</v>
      </c>
      <c r="M540" s="1" t="s">
        <v>306</v>
      </c>
      <c r="N540" s="1" t="s">
        <v>1096</v>
      </c>
      <c r="O540" s="1" t="s">
        <v>306</v>
      </c>
      <c r="P540" s="1" t="s">
        <v>1096</v>
      </c>
      <c r="Q540" s="1" t="s">
        <v>306</v>
      </c>
      <c r="R540" s="1" t="s">
        <v>1096</v>
      </c>
      <c r="S540" s="1" t="s">
        <v>306</v>
      </c>
      <c r="T540" s="1" t="s">
        <v>16</v>
      </c>
    </row>
    <row r="541" spans="1:20" ht="30" customHeight="1" x14ac:dyDescent="0.25">
      <c r="A541" s="1">
        <v>942</v>
      </c>
      <c r="B541" s="1" t="s">
        <v>172</v>
      </c>
      <c r="C541" s="1" t="s">
        <v>180</v>
      </c>
      <c r="D541" s="1" t="s">
        <v>1058</v>
      </c>
      <c r="E541" s="47" t="s">
        <v>350</v>
      </c>
      <c r="F541" s="47" t="s">
        <v>1076</v>
      </c>
      <c r="G541" s="1" t="s">
        <v>1043</v>
      </c>
      <c r="H541" s="55">
        <v>3960</v>
      </c>
      <c r="I541" s="52">
        <v>1</v>
      </c>
      <c r="J541" s="1" t="s">
        <v>1096</v>
      </c>
      <c r="K541" s="1" t="s">
        <v>306</v>
      </c>
      <c r="L541" s="1" t="s">
        <v>1096</v>
      </c>
      <c r="M541" s="1" t="s">
        <v>306</v>
      </c>
      <c r="N541" s="1" t="s">
        <v>1096</v>
      </c>
      <c r="O541" s="1" t="s">
        <v>306</v>
      </c>
      <c r="P541" s="1" t="s">
        <v>1096</v>
      </c>
      <c r="Q541" s="1" t="s">
        <v>306</v>
      </c>
      <c r="R541" s="1" t="s">
        <v>1096</v>
      </c>
      <c r="S541" s="1" t="s">
        <v>306</v>
      </c>
      <c r="T541" s="1" t="s">
        <v>16</v>
      </c>
    </row>
    <row r="542" spans="1:20" ht="30" customHeight="1" x14ac:dyDescent="0.25">
      <c r="A542" s="1">
        <v>944</v>
      </c>
      <c r="B542" s="1" t="s">
        <v>172</v>
      </c>
      <c r="C542" s="1" t="s">
        <v>180</v>
      </c>
      <c r="D542" s="1" t="s">
        <v>1058</v>
      </c>
      <c r="E542" s="47" t="s">
        <v>350</v>
      </c>
      <c r="F542" s="47" t="s">
        <v>1077</v>
      </c>
      <c r="G542" s="1" t="s">
        <v>1043</v>
      </c>
      <c r="H542" s="55">
        <v>4160</v>
      </c>
      <c r="I542" s="52">
        <v>1</v>
      </c>
      <c r="J542" s="1" t="s">
        <v>1096</v>
      </c>
      <c r="K542" s="1" t="s">
        <v>306</v>
      </c>
      <c r="L542" s="1" t="s">
        <v>1096</v>
      </c>
      <c r="M542" s="1" t="s">
        <v>306</v>
      </c>
      <c r="N542" s="1" t="s">
        <v>1096</v>
      </c>
      <c r="O542" s="1" t="s">
        <v>306</v>
      </c>
      <c r="P542" s="1" t="s">
        <v>1096</v>
      </c>
      <c r="Q542" s="1" t="s">
        <v>306</v>
      </c>
      <c r="R542" s="1" t="s">
        <v>1096</v>
      </c>
      <c r="S542" s="1" t="s">
        <v>306</v>
      </c>
      <c r="T542" s="1" t="s">
        <v>16</v>
      </c>
    </row>
    <row r="543" spans="1:20" ht="30" customHeight="1" x14ac:dyDescent="0.25">
      <c r="A543" s="1">
        <v>946</v>
      </c>
      <c r="B543" s="1" t="s">
        <v>172</v>
      </c>
      <c r="C543" s="1" t="s">
        <v>180</v>
      </c>
      <c r="D543" s="1" t="s">
        <v>1058</v>
      </c>
      <c r="E543" s="18" t="s">
        <v>184</v>
      </c>
      <c r="F543" s="1" t="s">
        <v>1078</v>
      </c>
      <c r="G543" s="1" t="s">
        <v>971</v>
      </c>
      <c r="H543" s="12">
        <v>388700</v>
      </c>
      <c r="I543" s="1">
        <v>1</v>
      </c>
      <c r="J543" s="1" t="s">
        <v>1096</v>
      </c>
      <c r="K543" s="1" t="s">
        <v>306</v>
      </c>
      <c r="L543" s="1" t="s">
        <v>1096</v>
      </c>
      <c r="M543" s="1" t="s">
        <v>306</v>
      </c>
      <c r="N543" s="1" t="s">
        <v>1096</v>
      </c>
      <c r="O543" s="1" t="s">
        <v>306</v>
      </c>
      <c r="P543" s="1" t="s">
        <v>1096</v>
      </c>
      <c r="Q543" s="1" t="s">
        <v>306</v>
      </c>
      <c r="R543" s="1" t="s">
        <v>1096</v>
      </c>
      <c r="S543" s="1" t="s">
        <v>306</v>
      </c>
      <c r="T543" s="1" t="s">
        <v>16</v>
      </c>
    </row>
    <row r="544" spans="1:20" ht="30" customHeight="1" x14ac:dyDescent="0.25">
      <c r="A544" s="1">
        <v>948</v>
      </c>
      <c r="B544" s="1" t="s">
        <v>172</v>
      </c>
      <c r="C544" s="1" t="s">
        <v>180</v>
      </c>
      <c r="D544" s="1" t="s">
        <v>1058</v>
      </c>
      <c r="E544" s="18" t="s">
        <v>184</v>
      </c>
      <c r="F544" s="1" t="s">
        <v>1079</v>
      </c>
      <c r="G544" s="1" t="s">
        <v>971</v>
      </c>
      <c r="H544" s="12">
        <v>90000</v>
      </c>
      <c r="I544" s="1">
        <v>2</v>
      </c>
      <c r="J544" s="1" t="s">
        <v>1096</v>
      </c>
      <c r="K544" s="1" t="s">
        <v>306</v>
      </c>
      <c r="L544" s="1" t="s">
        <v>1096</v>
      </c>
      <c r="M544" s="1" t="s">
        <v>306</v>
      </c>
      <c r="N544" s="1" t="s">
        <v>1096</v>
      </c>
      <c r="O544" s="1" t="s">
        <v>306</v>
      </c>
      <c r="P544" s="1" t="s">
        <v>1096</v>
      </c>
      <c r="Q544" s="1" t="s">
        <v>306</v>
      </c>
      <c r="R544" s="1" t="s">
        <v>1096</v>
      </c>
      <c r="S544" s="1" t="s">
        <v>306</v>
      </c>
      <c r="T544" s="1" t="s">
        <v>16</v>
      </c>
    </row>
    <row r="545" spans="1:20" ht="30" customHeight="1" x14ac:dyDescent="0.25">
      <c r="A545" s="1">
        <v>950</v>
      </c>
      <c r="B545" s="1" t="s">
        <v>172</v>
      </c>
      <c r="C545" s="1" t="s">
        <v>180</v>
      </c>
      <c r="D545" s="1" t="s">
        <v>1058</v>
      </c>
      <c r="E545" s="18" t="s">
        <v>188</v>
      </c>
      <c r="F545" s="1" t="s">
        <v>1080</v>
      </c>
      <c r="G545" s="1" t="s">
        <v>971</v>
      </c>
      <c r="H545" s="12">
        <v>363350</v>
      </c>
      <c r="I545" s="1">
        <v>1</v>
      </c>
      <c r="J545" s="1" t="s">
        <v>1096</v>
      </c>
      <c r="K545" s="1" t="s">
        <v>306</v>
      </c>
      <c r="L545" s="1" t="s">
        <v>1096</v>
      </c>
      <c r="M545" s="1" t="s">
        <v>306</v>
      </c>
      <c r="N545" s="1" t="s">
        <v>1096</v>
      </c>
      <c r="O545" s="1" t="s">
        <v>306</v>
      </c>
      <c r="P545" s="1" t="s">
        <v>1096</v>
      </c>
      <c r="Q545" s="1" t="s">
        <v>306</v>
      </c>
      <c r="R545" s="1" t="s">
        <v>1096</v>
      </c>
      <c r="S545" s="1" t="s">
        <v>306</v>
      </c>
      <c r="T545" s="1" t="s">
        <v>16</v>
      </c>
    </row>
    <row r="546" spans="1:20" ht="30" customHeight="1" x14ac:dyDescent="0.25">
      <c r="A546" s="1">
        <v>952</v>
      </c>
      <c r="B546" s="1" t="s">
        <v>172</v>
      </c>
      <c r="C546" s="1" t="s">
        <v>180</v>
      </c>
      <c r="D546" s="1" t="s">
        <v>1058</v>
      </c>
      <c r="E546" s="18" t="s">
        <v>188</v>
      </c>
      <c r="F546" s="1" t="s">
        <v>1081</v>
      </c>
      <c r="G546" s="1" t="s">
        <v>971</v>
      </c>
      <c r="H546" s="12">
        <v>557700</v>
      </c>
      <c r="I546" s="1">
        <v>1</v>
      </c>
      <c r="J546" s="1" t="s">
        <v>1096</v>
      </c>
      <c r="K546" s="1" t="s">
        <v>306</v>
      </c>
      <c r="L546" s="1" t="s">
        <v>1096</v>
      </c>
      <c r="M546" s="1" t="s">
        <v>306</v>
      </c>
      <c r="N546" s="1" t="s">
        <v>1096</v>
      </c>
      <c r="O546" s="1" t="s">
        <v>306</v>
      </c>
      <c r="P546" s="1" t="s">
        <v>1096</v>
      </c>
      <c r="Q546" s="1" t="s">
        <v>306</v>
      </c>
      <c r="R546" s="1" t="s">
        <v>1096</v>
      </c>
      <c r="S546" s="1" t="s">
        <v>306</v>
      </c>
      <c r="T546" s="1" t="s">
        <v>16</v>
      </c>
    </row>
    <row r="547" spans="1:20" ht="30" customHeight="1" x14ac:dyDescent="0.25">
      <c r="A547" s="1">
        <v>954</v>
      </c>
      <c r="B547" s="1" t="s">
        <v>172</v>
      </c>
      <c r="C547" s="1" t="s">
        <v>180</v>
      </c>
      <c r="D547" s="1" t="s">
        <v>1058</v>
      </c>
      <c r="E547" s="18" t="s">
        <v>188</v>
      </c>
      <c r="F547" s="1" t="s">
        <v>1082</v>
      </c>
      <c r="G547" s="1" t="s">
        <v>971</v>
      </c>
      <c r="H547" s="12">
        <v>219700</v>
      </c>
      <c r="I547" s="1">
        <v>1</v>
      </c>
      <c r="J547" s="1" t="s">
        <v>1096</v>
      </c>
      <c r="K547" s="1" t="s">
        <v>306</v>
      </c>
      <c r="L547" s="1" t="s">
        <v>1096</v>
      </c>
      <c r="M547" s="1" t="s">
        <v>306</v>
      </c>
      <c r="N547" s="1" t="s">
        <v>1096</v>
      </c>
      <c r="O547" s="1" t="s">
        <v>306</v>
      </c>
      <c r="P547" s="1" t="s">
        <v>1096</v>
      </c>
      <c r="Q547" s="1" t="s">
        <v>306</v>
      </c>
      <c r="R547" s="1" t="s">
        <v>1096</v>
      </c>
      <c r="S547" s="1" t="s">
        <v>306</v>
      </c>
      <c r="T547" s="1" t="s">
        <v>16</v>
      </c>
    </row>
    <row r="548" spans="1:20" ht="30" customHeight="1" x14ac:dyDescent="0.25">
      <c r="A548" s="1">
        <v>956</v>
      </c>
      <c r="B548" s="1" t="s">
        <v>172</v>
      </c>
      <c r="C548" s="1" t="s">
        <v>180</v>
      </c>
      <c r="D548" s="1" t="s">
        <v>1058</v>
      </c>
      <c r="E548" s="18" t="s">
        <v>188</v>
      </c>
      <c r="F548" s="1" t="s">
        <v>1083</v>
      </c>
      <c r="G548" s="1" t="s">
        <v>971</v>
      </c>
      <c r="H548" s="12">
        <v>130000</v>
      </c>
      <c r="I548" s="1">
        <v>2</v>
      </c>
      <c r="J548" s="1" t="s">
        <v>1096</v>
      </c>
      <c r="K548" s="1" t="s">
        <v>306</v>
      </c>
      <c r="L548" s="1" t="s">
        <v>1096</v>
      </c>
      <c r="M548" s="1" t="s">
        <v>306</v>
      </c>
      <c r="N548" s="1" t="s">
        <v>1096</v>
      </c>
      <c r="O548" s="1" t="s">
        <v>306</v>
      </c>
      <c r="P548" s="1" t="s">
        <v>1096</v>
      </c>
      <c r="Q548" s="1" t="s">
        <v>306</v>
      </c>
      <c r="R548" s="1" t="s">
        <v>1096</v>
      </c>
      <c r="S548" s="1" t="s">
        <v>306</v>
      </c>
      <c r="T548" s="1" t="s">
        <v>16</v>
      </c>
    </row>
    <row r="549" spans="1:20" ht="30" customHeight="1" x14ac:dyDescent="0.25">
      <c r="A549" s="1">
        <v>958</v>
      </c>
      <c r="B549" s="1" t="s">
        <v>172</v>
      </c>
      <c r="C549" s="1" t="s">
        <v>180</v>
      </c>
      <c r="D549" s="1" t="s">
        <v>1058</v>
      </c>
      <c r="E549" s="18" t="s">
        <v>188</v>
      </c>
      <c r="F549" s="1" t="s">
        <v>1083</v>
      </c>
      <c r="G549" s="1" t="s">
        <v>971</v>
      </c>
      <c r="H549" s="12">
        <v>44048</v>
      </c>
      <c r="I549" s="1">
        <v>1</v>
      </c>
      <c r="J549" s="1" t="s">
        <v>1096</v>
      </c>
      <c r="K549" s="1" t="s">
        <v>306</v>
      </c>
      <c r="L549" s="1" t="s">
        <v>1096</v>
      </c>
      <c r="M549" s="1" t="s">
        <v>306</v>
      </c>
      <c r="N549" s="1" t="s">
        <v>1096</v>
      </c>
      <c r="O549" s="1" t="s">
        <v>306</v>
      </c>
      <c r="P549" s="1" t="s">
        <v>1096</v>
      </c>
      <c r="Q549" s="1" t="s">
        <v>306</v>
      </c>
      <c r="R549" s="1" t="s">
        <v>1096</v>
      </c>
      <c r="S549" s="1" t="s">
        <v>306</v>
      </c>
      <c r="T549" s="1" t="s">
        <v>16</v>
      </c>
    </row>
    <row r="550" spans="1:20" ht="30" customHeight="1" x14ac:dyDescent="0.25">
      <c r="A550" s="1">
        <v>960</v>
      </c>
      <c r="B550" s="1" t="s">
        <v>172</v>
      </c>
      <c r="C550" s="1" t="s">
        <v>180</v>
      </c>
      <c r="D550" s="1" t="s">
        <v>1058</v>
      </c>
      <c r="E550" s="18" t="s">
        <v>188</v>
      </c>
      <c r="F550" s="1" t="s">
        <v>1084</v>
      </c>
      <c r="G550" s="1" t="s">
        <v>1085</v>
      </c>
      <c r="H550" s="12">
        <v>94400</v>
      </c>
      <c r="I550" s="1">
        <v>1</v>
      </c>
      <c r="J550" s="1" t="s">
        <v>1096</v>
      </c>
      <c r="K550" s="1" t="s">
        <v>306</v>
      </c>
      <c r="L550" s="1" t="s">
        <v>1096</v>
      </c>
      <c r="M550" s="1" t="s">
        <v>306</v>
      </c>
      <c r="N550" s="1" t="s">
        <v>1096</v>
      </c>
      <c r="O550" s="1" t="s">
        <v>306</v>
      </c>
      <c r="P550" s="1" t="s">
        <v>1096</v>
      </c>
      <c r="Q550" s="1" t="s">
        <v>306</v>
      </c>
      <c r="R550" s="1" t="s">
        <v>1096</v>
      </c>
      <c r="S550" s="1" t="s">
        <v>306</v>
      </c>
      <c r="T550" s="1" t="s">
        <v>16</v>
      </c>
    </row>
    <row r="551" spans="1:20" ht="30" customHeight="1" x14ac:dyDescent="0.25">
      <c r="A551" s="1">
        <v>962</v>
      </c>
      <c r="B551" s="1" t="s">
        <v>172</v>
      </c>
      <c r="C551" s="1" t="s">
        <v>180</v>
      </c>
      <c r="D551" s="1" t="s">
        <v>1058</v>
      </c>
      <c r="E551" s="18" t="s">
        <v>176</v>
      </c>
      <c r="F551" s="1" t="s">
        <v>1086</v>
      </c>
      <c r="G551" s="1" t="s">
        <v>1087</v>
      </c>
      <c r="H551" s="12">
        <v>8150</v>
      </c>
      <c r="I551" s="1">
        <v>4</v>
      </c>
      <c r="J551" s="1" t="s">
        <v>1096</v>
      </c>
      <c r="K551" s="1" t="s">
        <v>306</v>
      </c>
      <c r="L551" s="1" t="s">
        <v>1096</v>
      </c>
      <c r="M551" s="1" t="s">
        <v>306</v>
      </c>
      <c r="N551" s="1" t="s">
        <v>1096</v>
      </c>
      <c r="O551" s="1" t="s">
        <v>306</v>
      </c>
      <c r="P551" s="1" t="s">
        <v>1096</v>
      </c>
      <c r="Q551" s="1" t="s">
        <v>306</v>
      </c>
      <c r="R551" s="1" t="s">
        <v>1096</v>
      </c>
      <c r="S551" s="1" t="s">
        <v>306</v>
      </c>
      <c r="T551" s="1" t="s">
        <v>16</v>
      </c>
    </row>
    <row r="552" spans="1:20" ht="30" customHeight="1" x14ac:dyDescent="0.25">
      <c r="A552" s="1">
        <v>964</v>
      </c>
      <c r="B552" s="1" t="s">
        <v>172</v>
      </c>
      <c r="C552" s="1" t="s">
        <v>180</v>
      </c>
      <c r="D552" s="1" t="s">
        <v>1058</v>
      </c>
      <c r="E552" s="18" t="s">
        <v>642</v>
      </c>
      <c r="F552" s="1" t="s">
        <v>1088</v>
      </c>
      <c r="G552" s="1" t="s">
        <v>1089</v>
      </c>
      <c r="H552" s="12">
        <v>9400</v>
      </c>
      <c r="I552" s="1">
        <v>1</v>
      </c>
      <c r="J552" s="1" t="s">
        <v>1096</v>
      </c>
      <c r="K552" s="1" t="s">
        <v>306</v>
      </c>
      <c r="L552" s="1" t="s">
        <v>1096</v>
      </c>
      <c r="M552" s="1" t="s">
        <v>306</v>
      </c>
      <c r="N552" s="1" t="s">
        <v>1096</v>
      </c>
      <c r="O552" s="1" t="s">
        <v>306</v>
      </c>
      <c r="P552" s="1" t="s">
        <v>1096</v>
      </c>
      <c r="Q552" s="1" t="s">
        <v>306</v>
      </c>
      <c r="R552" s="1" t="s">
        <v>1096</v>
      </c>
      <c r="S552" s="1" t="s">
        <v>306</v>
      </c>
      <c r="T552" s="1" t="s">
        <v>16</v>
      </c>
    </row>
    <row r="553" spans="1:20" ht="30" customHeight="1" x14ac:dyDescent="0.25">
      <c r="A553" s="1">
        <v>966</v>
      </c>
      <c r="B553" s="1" t="s">
        <v>172</v>
      </c>
      <c r="C553" s="1" t="s">
        <v>180</v>
      </c>
      <c r="D553" s="1" t="s">
        <v>1058</v>
      </c>
      <c r="E553" s="18" t="s">
        <v>176</v>
      </c>
      <c r="F553" s="1" t="s">
        <v>1090</v>
      </c>
      <c r="G553" s="1" t="s">
        <v>1091</v>
      </c>
      <c r="H553" s="12">
        <v>99975</v>
      </c>
      <c r="I553" s="1">
        <v>4</v>
      </c>
      <c r="J553" s="1" t="s">
        <v>1096</v>
      </c>
      <c r="K553" s="1" t="s">
        <v>306</v>
      </c>
      <c r="L553" s="1" t="s">
        <v>1096</v>
      </c>
      <c r="M553" s="1" t="s">
        <v>306</v>
      </c>
      <c r="N553" s="1" t="s">
        <v>1096</v>
      </c>
      <c r="O553" s="1" t="s">
        <v>306</v>
      </c>
      <c r="P553" s="1" t="s">
        <v>1096</v>
      </c>
      <c r="Q553" s="1" t="s">
        <v>306</v>
      </c>
      <c r="R553" s="1" t="s">
        <v>1096</v>
      </c>
      <c r="S553" s="1" t="s">
        <v>306</v>
      </c>
      <c r="T553" s="1" t="s">
        <v>16</v>
      </c>
    </row>
    <row r="554" spans="1:20" ht="30" customHeight="1" x14ac:dyDescent="0.25">
      <c r="A554" s="1">
        <v>968</v>
      </c>
      <c r="B554" s="1" t="s">
        <v>172</v>
      </c>
      <c r="C554" s="1" t="s">
        <v>180</v>
      </c>
      <c r="D554" s="1" t="s">
        <v>1058</v>
      </c>
      <c r="E554" s="18" t="s">
        <v>350</v>
      </c>
      <c r="F554" s="1" t="s">
        <v>1092</v>
      </c>
      <c r="G554" s="1" t="s">
        <v>1085</v>
      </c>
      <c r="H554" s="12">
        <v>4800</v>
      </c>
      <c r="I554" s="1">
        <v>2</v>
      </c>
      <c r="J554" s="1" t="s">
        <v>1096</v>
      </c>
      <c r="K554" s="1" t="s">
        <v>306</v>
      </c>
      <c r="L554" s="1" t="s">
        <v>1096</v>
      </c>
      <c r="M554" s="1" t="s">
        <v>306</v>
      </c>
      <c r="N554" s="1" t="s">
        <v>1096</v>
      </c>
      <c r="O554" s="1" t="s">
        <v>306</v>
      </c>
      <c r="P554" s="1" t="s">
        <v>1096</v>
      </c>
      <c r="Q554" s="1" t="s">
        <v>306</v>
      </c>
      <c r="R554" s="1" t="s">
        <v>1096</v>
      </c>
      <c r="S554" s="1" t="s">
        <v>306</v>
      </c>
      <c r="T554" s="1" t="s">
        <v>16</v>
      </c>
    </row>
    <row r="555" spans="1:20" ht="30" customHeight="1" x14ac:dyDescent="0.25">
      <c r="A555" s="1">
        <v>970</v>
      </c>
      <c r="B555" s="1" t="s">
        <v>172</v>
      </c>
      <c r="C555" s="1" t="s">
        <v>180</v>
      </c>
      <c r="D555" s="1" t="s">
        <v>1058</v>
      </c>
      <c r="E555" s="18" t="s">
        <v>350</v>
      </c>
      <c r="F555" s="1" t="s">
        <v>1093</v>
      </c>
      <c r="G555" s="1" t="s">
        <v>1085</v>
      </c>
      <c r="H555" s="12">
        <v>4800</v>
      </c>
      <c r="I555" s="1">
        <v>2</v>
      </c>
      <c r="J555" s="1" t="s">
        <v>1096</v>
      </c>
      <c r="K555" s="1" t="s">
        <v>306</v>
      </c>
      <c r="L555" s="1" t="s">
        <v>1096</v>
      </c>
      <c r="M555" s="1" t="s">
        <v>306</v>
      </c>
      <c r="N555" s="1" t="s">
        <v>1096</v>
      </c>
      <c r="O555" s="1" t="s">
        <v>306</v>
      </c>
      <c r="P555" s="1" t="s">
        <v>1096</v>
      </c>
      <c r="Q555" s="1" t="s">
        <v>306</v>
      </c>
      <c r="R555" s="1" t="s">
        <v>1096</v>
      </c>
      <c r="S555" s="1" t="s">
        <v>306</v>
      </c>
      <c r="T555" s="1" t="s">
        <v>16</v>
      </c>
    </row>
    <row r="556" spans="1:20" ht="30" customHeight="1" x14ac:dyDescent="0.25">
      <c r="A556" s="1">
        <v>972</v>
      </c>
      <c r="B556" s="1" t="s">
        <v>172</v>
      </c>
      <c r="C556" s="1" t="s">
        <v>180</v>
      </c>
      <c r="D556" s="1" t="s">
        <v>1058</v>
      </c>
      <c r="E556" s="18" t="s">
        <v>350</v>
      </c>
      <c r="F556" s="1" t="s">
        <v>1094</v>
      </c>
      <c r="G556" s="1" t="s">
        <v>1085</v>
      </c>
      <c r="H556" s="12">
        <v>5200</v>
      </c>
      <c r="I556" s="1">
        <v>2</v>
      </c>
      <c r="J556" s="1" t="s">
        <v>1096</v>
      </c>
      <c r="K556" s="1" t="s">
        <v>306</v>
      </c>
      <c r="L556" s="1" t="s">
        <v>1096</v>
      </c>
      <c r="M556" s="1" t="s">
        <v>306</v>
      </c>
      <c r="N556" s="1" t="s">
        <v>1096</v>
      </c>
      <c r="O556" s="1" t="s">
        <v>306</v>
      </c>
      <c r="P556" s="1" t="s">
        <v>1096</v>
      </c>
      <c r="Q556" s="1" t="s">
        <v>306</v>
      </c>
      <c r="R556" s="1" t="s">
        <v>1096</v>
      </c>
      <c r="S556" s="1" t="s">
        <v>306</v>
      </c>
      <c r="T556" s="1" t="s">
        <v>16</v>
      </c>
    </row>
    <row r="557" spans="1:20" ht="30" customHeight="1" x14ac:dyDescent="0.25">
      <c r="A557" s="1">
        <v>974</v>
      </c>
      <c r="B557" s="1" t="s">
        <v>172</v>
      </c>
      <c r="C557" s="1" t="s">
        <v>180</v>
      </c>
      <c r="D557" s="1" t="s">
        <v>1058</v>
      </c>
      <c r="E557" s="18" t="s">
        <v>350</v>
      </c>
      <c r="F557" s="1" t="s">
        <v>1075</v>
      </c>
      <c r="G557" s="1" t="s">
        <v>1085</v>
      </c>
      <c r="H557" s="12">
        <v>4400</v>
      </c>
      <c r="I557" s="1">
        <v>3</v>
      </c>
      <c r="J557" s="1" t="s">
        <v>1096</v>
      </c>
      <c r="K557" s="1" t="s">
        <v>306</v>
      </c>
      <c r="L557" s="1" t="s">
        <v>1096</v>
      </c>
      <c r="M557" s="1" t="s">
        <v>306</v>
      </c>
      <c r="N557" s="1" t="s">
        <v>1096</v>
      </c>
      <c r="O557" s="1" t="s">
        <v>306</v>
      </c>
      <c r="P557" s="1" t="s">
        <v>1096</v>
      </c>
      <c r="Q557" s="1" t="s">
        <v>306</v>
      </c>
      <c r="R557" s="1" t="s">
        <v>1096</v>
      </c>
      <c r="S557" s="1" t="s">
        <v>306</v>
      </c>
      <c r="T557" s="1" t="s">
        <v>16</v>
      </c>
    </row>
    <row r="558" spans="1:20" ht="30" customHeight="1" x14ac:dyDescent="0.25">
      <c r="A558" s="1">
        <v>976</v>
      </c>
      <c r="B558" s="1" t="s">
        <v>172</v>
      </c>
      <c r="C558" s="1" t="s">
        <v>180</v>
      </c>
      <c r="D558" s="1" t="s">
        <v>1058</v>
      </c>
      <c r="E558" s="18" t="s">
        <v>350</v>
      </c>
      <c r="F558" s="1" t="s">
        <v>1095</v>
      </c>
      <c r="G558" s="1" t="s">
        <v>1085</v>
      </c>
      <c r="H558" s="12">
        <v>4400</v>
      </c>
      <c r="I558" s="1">
        <v>3</v>
      </c>
      <c r="J558" s="1" t="s">
        <v>1096</v>
      </c>
      <c r="K558" s="1" t="s">
        <v>306</v>
      </c>
      <c r="L558" s="1" t="s">
        <v>1096</v>
      </c>
      <c r="M558" s="1" t="s">
        <v>306</v>
      </c>
      <c r="N558" s="1" t="s">
        <v>1096</v>
      </c>
      <c r="O558" s="1" t="s">
        <v>306</v>
      </c>
      <c r="P558" s="1" t="s">
        <v>1096</v>
      </c>
      <c r="Q558" s="1" t="s">
        <v>306</v>
      </c>
      <c r="R558" s="1" t="s">
        <v>1096</v>
      </c>
      <c r="S558" s="1" t="s">
        <v>306</v>
      </c>
      <c r="T558" s="1" t="s">
        <v>16</v>
      </c>
    </row>
    <row r="559" spans="1:20" ht="30" customHeight="1" x14ac:dyDescent="0.25">
      <c r="A559" s="1">
        <v>978</v>
      </c>
      <c r="B559" s="1" t="s">
        <v>172</v>
      </c>
      <c r="C559" s="1" t="s">
        <v>180</v>
      </c>
      <c r="D559" s="1" t="s">
        <v>1058</v>
      </c>
      <c r="E559" s="18" t="s">
        <v>350</v>
      </c>
      <c r="F559" s="1" t="s">
        <v>1076</v>
      </c>
      <c r="G559" s="1" t="s">
        <v>1085</v>
      </c>
      <c r="H559" s="12">
        <v>4400</v>
      </c>
      <c r="I559" s="1">
        <v>3</v>
      </c>
      <c r="J559" s="1" t="s">
        <v>1096</v>
      </c>
      <c r="K559" s="1" t="s">
        <v>306</v>
      </c>
      <c r="L559" s="1" t="s">
        <v>1096</v>
      </c>
      <c r="M559" s="1" t="s">
        <v>306</v>
      </c>
      <c r="N559" s="1" t="s">
        <v>1096</v>
      </c>
      <c r="O559" s="1" t="s">
        <v>306</v>
      </c>
      <c r="P559" s="1" t="s">
        <v>1096</v>
      </c>
      <c r="Q559" s="1" t="s">
        <v>306</v>
      </c>
      <c r="R559" s="1" t="s">
        <v>1096</v>
      </c>
      <c r="S559" s="1" t="s">
        <v>306</v>
      </c>
      <c r="T559" s="1" t="s">
        <v>16</v>
      </c>
    </row>
    <row r="560" spans="1:20" ht="30" customHeight="1" x14ac:dyDescent="0.25">
      <c r="A560" s="1">
        <v>980</v>
      </c>
      <c r="B560" s="1" t="s">
        <v>172</v>
      </c>
      <c r="C560" s="1" t="s">
        <v>180</v>
      </c>
      <c r="D560" s="1" t="s">
        <v>1058</v>
      </c>
      <c r="E560" s="18" t="s">
        <v>350</v>
      </c>
      <c r="F560" s="1" t="s">
        <v>1077</v>
      </c>
      <c r="G560" s="1" t="s">
        <v>1085</v>
      </c>
      <c r="H560" s="12">
        <v>4500</v>
      </c>
      <c r="I560" s="1">
        <v>3</v>
      </c>
      <c r="J560" s="1" t="s">
        <v>1096</v>
      </c>
      <c r="K560" s="1" t="s">
        <v>306</v>
      </c>
      <c r="L560" s="1" t="s">
        <v>1096</v>
      </c>
      <c r="M560" s="1" t="s">
        <v>306</v>
      </c>
      <c r="N560" s="1" t="s">
        <v>1096</v>
      </c>
      <c r="O560" s="1" t="s">
        <v>306</v>
      </c>
      <c r="P560" s="1" t="s">
        <v>1096</v>
      </c>
      <c r="Q560" s="1" t="s">
        <v>306</v>
      </c>
      <c r="R560" s="1" t="s">
        <v>1096</v>
      </c>
      <c r="S560" s="1" t="s">
        <v>306</v>
      </c>
      <c r="T560" s="1" t="s">
        <v>16</v>
      </c>
    </row>
    <row r="561" spans="1:20" ht="30" customHeight="1" x14ac:dyDescent="0.25">
      <c r="A561" s="1">
        <v>982</v>
      </c>
      <c r="B561" s="1" t="s">
        <v>125</v>
      </c>
      <c r="C561" s="1" t="s">
        <v>173</v>
      </c>
      <c r="D561" s="77" t="s">
        <v>1098</v>
      </c>
      <c r="E561" s="20" t="s">
        <v>201</v>
      </c>
      <c r="F561" s="78" t="s">
        <v>1099</v>
      </c>
      <c r="G561" s="1" t="s">
        <v>306</v>
      </c>
      <c r="H561" s="17">
        <v>20000</v>
      </c>
      <c r="I561" s="1" t="s">
        <v>1100</v>
      </c>
      <c r="J561" s="1" t="s">
        <v>1096</v>
      </c>
      <c r="K561" s="1" t="s">
        <v>306</v>
      </c>
      <c r="L561" s="1" t="s">
        <v>1096</v>
      </c>
      <c r="M561" s="1" t="s">
        <v>306</v>
      </c>
      <c r="N561" s="1" t="s">
        <v>1096</v>
      </c>
      <c r="O561" s="1" t="s">
        <v>306</v>
      </c>
      <c r="P561" s="1" t="s">
        <v>1096</v>
      </c>
      <c r="Q561" s="1" t="s">
        <v>306</v>
      </c>
      <c r="R561" s="1" t="s">
        <v>1096</v>
      </c>
      <c r="S561" s="1" t="s">
        <v>306</v>
      </c>
      <c r="T561" s="1" t="s">
        <v>16</v>
      </c>
    </row>
    <row r="562" spans="1:20" ht="30" customHeight="1" x14ac:dyDescent="0.25">
      <c r="A562" s="1">
        <v>984</v>
      </c>
      <c r="B562" s="1" t="s">
        <v>125</v>
      </c>
      <c r="C562" s="1" t="s">
        <v>126</v>
      </c>
      <c r="D562" s="77" t="s">
        <v>433</v>
      </c>
      <c r="E562" s="76" t="s">
        <v>1101</v>
      </c>
      <c r="F562" s="78" t="s">
        <v>1102</v>
      </c>
      <c r="G562" s="1" t="s">
        <v>306</v>
      </c>
      <c r="H562" s="17">
        <v>245000</v>
      </c>
      <c r="I562" s="1" t="s">
        <v>1100</v>
      </c>
      <c r="J562" s="1" t="s">
        <v>1096</v>
      </c>
      <c r="K562" s="1" t="s">
        <v>306</v>
      </c>
      <c r="L562" s="1" t="s">
        <v>1096</v>
      </c>
      <c r="M562" s="1" t="s">
        <v>306</v>
      </c>
      <c r="N562" s="1" t="s">
        <v>1096</v>
      </c>
      <c r="O562" s="1" t="s">
        <v>306</v>
      </c>
      <c r="P562" s="1" t="s">
        <v>1096</v>
      </c>
      <c r="Q562" s="1" t="s">
        <v>306</v>
      </c>
      <c r="R562" s="1" t="s">
        <v>1096</v>
      </c>
      <c r="S562" s="1" t="s">
        <v>306</v>
      </c>
      <c r="T562" s="1" t="s">
        <v>16</v>
      </c>
    </row>
    <row r="563" spans="1:20" ht="30" customHeight="1" x14ac:dyDescent="0.25">
      <c r="A563" s="1">
        <v>986</v>
      </c>
      <c r="B563" s="1" t="s">
        <v>125</v>
      </c>
      <c r="C563" s="1" t="s">
        <v>173</v>
      </c>
      <c r="D563" s="77" t="s">
        <v>254</v>
      </c>
      <c r="E563" s="76" t="s">
        <v>1101</v>
      </c>
      <c r="F563" s="1" t="s">
        <v>1103</v>
      </c>
      <c r="G563" s="1" t="s">
        <v>306</v>
      </c>
      <c r="H563" s="17">
        <v>1250</v>
      </c>
      <c r="I563" s="1" t="s">
        <v>1104</v>
      </c>
      <c r="J563" s="1" t="s">
        <v>1096</v>
      </c>
      <c r="K563" s="1" t="s">
        <v>306</v>
      </c>
      <c r="L563" s="1" t="s">
        <v>1096</v>
      </c>
      <c r="M563" s="1" t="s">
        <v>306</v>
      </c>
      <c r="N563" s="1" t="s">
        <v>1096</v>
      </c>
      <c r="O563" s="1" t="s">
        <v>306</v>
      </c>
      <c r="P563" s="1" t="s">
        <v>1096</v>
      </c>
      <c r="Q563" s="1" t="s">
        <v>306</v>
      </c>
      <c r="R563" s="1" t="s">
        <v>1096</v>
      </c>
      <c r="S563" s="1" t="s">
        <v>306</v>
      </c>
      <c r="T563" s="1" t="s">
        <v>16</v>
      </c>
    </row>
    <row r="564" spans="1:20" ht="30" customHeight="1" x14ac:dyDescent="0.25">
      <c r="A564" s="1">
        <v>988</v>
      </c>
      <c r="B564" s="1" t="s">
        <v>125</v>
      </c>
      <c r="C564" s="1" t="s">
        <v>126</v>
      </c>
      <c r="D564" s="77" t="s">
        <v>1105</v>
      </c>
      <c r="E564" s="1" t="s">
        <v>306</v>
      </c>
      <c r="F564" s="78" t="s">
        <v>1106</v>
      </c>
      <c r="G564" s="1" t="s">
        <v>306</v>
      </c>
      <c r="H564" s="17">
        <v>9676</v>
      </c>
      <c r="I564" s="1" t="s">
        <v>1107</v>
      </c>
      <c r="J564" s="1" t="s">
        <v>1096</v>
      </c>
      <c r="K564" s="1" t="s">
        <v>306</v>
      </c>
      <c r="L564" s="1" t="s">
        <v>1096</v>
      </c>
      <c r="M564" s="1" t="s">
        <v>306</v>
      </c>
      <c r="N564" s="1" t="s">
        <v>1096</v>
      </c>
      <c r="O564" s="1" t="s">
        <v>306</v>
      </c>
      <c r="P564" s="1" t="s">
        <v>1096</v>
      </c>
      <c r="Q564" s="1" t="s">
        <v>306</v>
      </c>
      <c r="R564" s="1" t="s">
        <v>1096</v>
      </c>
      <c r="S564" s="1" t="s">
        <v>306</v>
      </c>
      <c r="T564" s="1" t="s">
        <v>16</v>
      </c>
    </row>
    <row r="565" spans="1:20" ht="30" customHeight="1" x14ac:dyDescent="0.25">
      <c r="A565" s="1">
        <v>990</v>
      </c>
      <c r="B565" s="1" t="s">
        <v>125</v>
      </c>
      <c r="C565" s="1" t="s">
        <v>173</v>
      </c>
      <c r="D565" s="1" t="s">
        <v>450</v>
      </c>
      <c r="E565" s="20" t="s">
        <v>1108</v>
      </c>
      <c r="F565" s="1" t="s">
        <v>1109</v>
      </c>
      <c r="G565" s="1" t="s">
        <v>306</v>
      </c>
      <c r="H565" s="17">
        <v>3200</v>
      </c>
      <c r="I565" s="1" t="s">
        <v>1110</v>
      </c>
      <c r="J565" s="1" t="s">
        <v>1096</v>
      </c>
      <c r="K565" s="1" t="s">
        <v>306</v>
      </c>
      <c r="L565" s="1" t="s">
        <v>1096</v>
      </c>
      <c r="M565" s="1" t="s">
        <v>306</v>
      </c>
      <c r="N565" s="1" t="s">
        <v>1096</v>
      </c>
      <c r="O565" s="1" t="s">
        <v>306</v>
      </c>
      <c r="P565" s="1" t="s">
        <v>1096</v>
      </c>
      <c r="Q565" s="1" t="s">
        <v>306</v>
      </c>
      <c r="R565" s="1" t="s">
        <v>1096</v>
      </c>
      <c r="S565" s="1" t="s">
        <v>306</v>
      </c>
      <c r="T565" s="1" t="s">
        <v>16</v>
      </c>
    </row>
    <row r="566" spans="1:20" ht="30" customHeight="1" x14ac:dyDescent="0.25">
      <c r="A566" s="1">
        <v>992</v>
      </c>
      <c r="B566" s="1" t="s">
        <v>125</v>
      </c>
      <c r="C566" s="1" t="s">
        <v>173</v>
      </c>
      <c r="D566" s="77" t="s">
        <v>1111</v>
      </c>
      <c r="E566" s="1" t="s">
        <v>306</v>
      </c>
      <c r="F566" s="1" t="s">
        <v>1112</v>
      </c>
      <c r="G566" s="1" t="s">
        <v>306</v>
      </c>
      <c r="H566" s="17">
        <v>76500</v>
      </c>
      <c r="I566" s="1" t="s">
        <v>1113</v>
      </c>
      <c r="J566" s="1" t="s">
        <v>1096</v>
      </c>
      <c r="K566" s="1" t="s">
        <v>306</v>
      </c>
      <c r="L566" s="1" t="s">
        <v>1096</v>
      </c>
      <c r="M566" s="1" t="s">
        <v>306</v>
      </c>
      <c r="N566" s="1" t="s">
        <v>1096</v>
      </c>
      <c r="O566" s="1" t="s">
        <v>306</v>
      </c>
      <c r="P566" s="1" t="s">
        <v>1096</v>
      </c>
      <c r="Q566" s="1" t="s">
        <v>306</v>
      </c>
      <c r="R566" s="1" t="s">
        <v>1096</v>
      </c>
      <c r="S566" s="1" t="s">
        <v>306</v>
      </c>
      <c r="T566" s="1" t="s">
        <v>16</v>
      </c>
    </row>
    <row r="567" spans="1:20" ht="30" customHeight="1" x14ac:dyDescent="0.25">
      <c r="A567" s="1">
        <v>994</v>
      </c>
      <c r="B567" s="1" t="s">
        <v>125</v>
      </c>
      <c r="C567" s="1" t="s">
        <v>173</v>
      </c>
      <c r="D567" s="77" t="s">
        <v>1114</v>
      </c>
      <c r="E567" s="1" t="s">
        <v>306</v>
      </c>
      <c r="F567" s="1" t="s">
        <v>1115</v>
      </c>
      <c r="G567" s="1" t="s">
        <v>306</v>
      </c>
      <c r="H567" s="17">
        <v>1050</v>
      </c>
      <c r="I567" s="1" t="s">
        <v>1116</v>
      </c>
      <c r="J567" s="1" t="s">
        <v>1096</v>
      </c>
      <c r="K567" s="1" t="s">
        <v>306</v>
      </c>
      <c r="L567" s="1" t="s">
        <v>1096</v>
      </c>
      <c r="M567" s="1" t="s">
        <v>306</v>
      </c>
      <c r="N567" s="1" t="s">
        <v>1096</v>
      </c>
      <c r="O567" s="1" t="s">
        <v>306</v>
      </c>
      <c r="P567" s="1" t="s">
        <v>1096</v>
      </c>
      <c r="Q567" s="1" t="s">
        <v>306</v>
      </c>
      <c r="R567" s="1" t="s">
        <v>1096</v>
      </c>
      <c r="S567" s="1" t="s">
        <v>306</v>
      </c>
      <c r="T567" s="1" t="s">
        <v>16</v>
      </c>
    </row>
    <row r="568" spans="1:20" ht="30" customHeight="1" x14ac:dyDescent="0.25">
      <c r="A568" s="1">
        <v>996</v>
      </c>
      <c r="B568" s="1" t="s">
        <v>125</v>
      </c>
      <c r="C568" s="1" t="s">
        <v>173</v>
      </c>
      <c r="D568" s="77" t="s">
        <v>1117</v>
      </c>
      <c r="E568" s="76" t="s">
        <v>1101</v>
      </c>
      <c r="F568" s="1" t="s">
        <v>1118</v>
      </c>
      <c r="G568" s="1" t="s">
        <v>306</v>
      </c>
      <c r="H568" s="17">
        <v>76200</v>
      </c>
      <c r="I568" s="1" t="s">
        <v>1119</v>
      </c>
      <c r="J568" s="1" t="s">
        <v>1096</v>
      </c>
      <c r="K568" s="1" t="s">
        <v>306</v>
      </c>
      <c r="L568" s="1" t="s">
        <v>1096</v>
      </c>
      <c r="M568" s="1" t="s">
        <v>306</v>
      </c>
      <c r="N568" s="1" t="s">
        <v>1096</v>
      </c>
      <c r="O568" s="1" t="s">
        <v>306</v>
      </c>
      <c r="P568" s="1" t="s">
        <v>1096</v>
      </c>
      <c r="Q568" s="1" t="s">
        <v>306</v>
      </c>
      <c r="R568" s="1" t="s">
        <v>1096</v>
      </c>
      <c r="S568" s="1" t="s">
        <v>306</v>
      </c>
      <c r="T568" s="1" t="s">
        <v>16</v>
      </c>
    </row>
    <row r="569" spans="1:20" ht="30" customHeight="1" x14ac:dyDescent="0.25">
      <c r="A569" s="1">
        <v>998</v>
      </c>
      <c r="B569" s="1" t="s">
        <v>125</v>
      </c>
      <c r="C569" s="1" t="s">
        <v>173</v>
      </c>
      <c r="D569" s="77" t="s">
        <v>1120</v>
      </c>
      <c r="E569" s="76" t="s">
        <v>1101</v>
      </c>
      <c r="F569" s="1" t="s">
        <v>1121</v>
      </c>
      <c r="G569" s="1" t="s">
        <v>306</v>
      </c>
      <c r="H569" s="17">
        <v>50000</v>
      </c>
      <c r="I569" s="1" t="s">
        <v>1122</v>
      </c>
      <c r="J569" s="1" t="s">
        <v>1096</v>
      </c>
      <c r="K569" s="1" t="s">
        <v>306</v>
      </c>
      <c r="L569" s="1" t="s">
        <v>1096</v>
      </c>
      <c r="M569" s="1" t="s">
        <v>306</v>
      </c>
      <c r="N569" s="1" t="s">
        <v>1096</v>
      </c>
      <c r="O569" s="1" t="s">
        <v>306</v>
      </c>
      <c r="P569" s="1" t="s">
        <v>1096</v>
      </c>
      <c r="Q569" s="1" t="s">
        <v>306</v>
      </c>
      <c r="R569" s="1" t="s">
        <v>1096</v>
      </c>
      <c r="S569" s="1" t="s">
        <v>306</v>
      </c>
      <c r="T569" s="1" t="s">
        <v>16</v>
      </c>
    </row>
    <row r="570" spans="1:20" ht="30" customHeight="1" x14ac:dyDescent="0.25">
      <c r="A570" s="1">
        <v>1000</v>
      </c>
      <c r="B570" s="1" t="s">
        <v>125</v>
      </c>
      <c r="C570" s="1" t="s">
        <v>126</v>
      </c>
      <c r="D570" s="77" t="s">
        <v>1123</v>
      </c>
      <c r="E570" s="76" t="s">
        <v>1101</v>
      </c>
      <c r="F570" s="1" t="s">
        <v>1124</v>
      </c>
      <c r="G570" s="1" t="s">
        <v>306</v>
      </c>
      <c r="H570" s="17">
        <v>155345.34</v>
      </c>
      <c r="I570" s="1" t="s">
        <v>1100</v>
      </c>
      <c r="J570" s="1" t="s">
        <v>1096</v>
      </c>
      <c r="K570" s="1" t="s">
        <v>306</v>
      </c>
      <c r="L570" s="1" t="s">
        <v>1096</v>
      </c>
      <c r="M570" s="1" t="s">
        <v>306</v>
      </c>
      <c r="N570" s="1" t="s">
        <v>1096</v>
      </c>
      <c r="O570" s="1" t="s">
        <v>306</v>
      </c>
      <c r="P570" s="1" t="s">
        <v>1096</v>
      </c>
      <c r="Q570" s="1" t="s">
        <v>306</v>
      </c>
      <c r="R570" s="1" t="s">
        <v>1096</v>
      </c>
      <c r="S570" s="1" t="s">
        <v>306</v>
      </c>
      <c r="T570" s="1" t="s">
        <v>16</v>
      </c>
    </row>
    <row r="571" spans="1:20" ht="30" customHeight="1" x14ac:dyDescent="0.25">
      <c r="A571" s="1">
        <v>1002</v>
      </c>
      <c r="B571" s="1" t="s">
        <v>125</v>
      </c>
      <c r="C571" s="1" t="s">
        <v>173</v>
      </c>
      <c r="D571" s="77" t="s">
        <v>1125</v>
      </c>
      <c r="E571" s="76" t="s">
        <v>1101</v>
      </c>
      <c r="F571" s="1" t="s">
        <v>279</v>
      </c>
      <c r="G571" s="1" t="s">
        <v>306</v>
      </c>
      <c r="H571" s="17">
        <v>15000</v>
      </c>
      <c r="I571" s="1" t="s">
        <v>1100</v>
      </c>
      <c r="J571" s="1" t="s">
        <v>1096</v>
      </c>
      <c r="K571" s="1" t="s">
        <v>306</v>
      </c>
      <c r="L571" s="1" t="s">
        <v>1096</v>
      </c>
      <c r="M571" s="1" t="s">
        <v>306</v>
      </c>
      <c r="N571" s="1" t="s">
        <v>1096</v>
      </c>
      <c r="O571" s="1" t="s">
        <v>306</v>
      </c>
      <c r="P571" s="1" t="s">
        <v>1096</v>
      </c>
      <c r="Q571" s="1" t="s">
        <v>306</v>
      </c>
      <c r="R571" s="1" t="s">
        <v>1096</v>
      </c>
      <c r="S571" s="1" t="s">
        <v>306</v>
      </c>
      <c r="T571" s="1" t="s">
        <v>16</v>
      </c>
    </row>
    <row r="572" spans="1:20" ht="30" customHeight="1" x14ac:dyDescent="0.25">
      <c r="A572" s="1">
        <v>1004</v>
      </c>
      <c r="B572" s="1" t="s">
        <v>125</v>
      </c>
      <c r="C572" s="1" t="s">
        <v>173</v>
      </c>
      <c r="D572" s="77" t="s">
        <v>1126</v>
      </c>
      <c r="E572" s="76" t="s">
        <v>1101</v>
      </c>
      <c r="F572" s="1" t="s">
        <v>1127</v>
      </c>
      <c r="G572" s="1" t="s">
        <v>306</v>
      </c>
      <c r="H572" s="17">
        <v>34000</v>
      </c>
      <c r="I572" s="1" t="s">
        <v>1100</v>
      </c>
      <c r="J572" s="1" t="s">
        <v>1096</v>
      </c>
      <c r="K572" s="1" t="s">
        <v>306</v>
      </c>
      <c r="L572" s="1" t="s">
        <v>1096</v>
      </c>
      <c r="M572" s="1" t="s">
        <v>306</v>
      </c>
      <c r="N572" s="1" t="s">
        <v>1096</v>
      </c>
      <c r="O572" s="1" t="s">
        <v>306</v>
      </c>
      <c r="P572" s="1" t="s">
        <v>1096</v>
      </c>
      <c r="Q572" s="1" t="s">
        <v>306</v>
      </c>
      <c r="R572" s="1" t="s">
        <v>1096</v>
      </c>
      <c r="S572" s="1" t="s">
        <v>306</v>
      </c>
      <c r="T572" s="1" t="s">
        <v>16</v>
      </c>
    </row>
    <row r="573" spans="1:20" ht="30" customHeight="1" x14ac:dyDescent="0.25">
      <c r="A573" s="1">
        <v>1006</v>
      </c>
      <c r="B573" s="1" t="s">
        <v>125</v>
      </c>
      <c r="C573" s="1" t="s">
        <v>173</v>
      </c>
      <c r="D573" s="77" t="s">
        <v>1128</v>
      </c>
      <c r="E573" s="76" t="s">
        <v>1101</v>
      </c>
      <c r="F573" s="1" t="s">
        <v>1129</v>
      </c>
      <c r="G573" s="1" t="s">
        <v>306</v>
      </c>
      <c r="H573" s="17">
        <v>1600</v>
      </c>
      <c r="I573" s="1" t="s">
        <v>1110</v>
      </c>
      <c r="J573" s="1" t="s">
        <v>1096</v>
      </c>
      <c r="K573" s="1" t="s">
        <v>306</v>
      </c>
      <c r="L573" s="1" t="s">
        <v>1096</v>
      </c>
      <c r="M573" s="1" t="s">
        <v>306</v>
      </c>
      <c r="N573" s="1" t="s">
        <v>1096</v>
      </c>
      <c r="O573" s="1" t="s">
        <v>306</v>
      </c>
      <c r="P573" s="1" t="s">
        <v>1096</v>
      </c>
      <c r="Q573" s="1" t="s">
        <v>306</v>
      </c>
      <c r="R573" s="1" t="s">
        <v>1096</v>
      </c>
      <c r="S573" s="1" t="s">
        <v>306</v>
      </c>
      <c r="T573" s="1" t="s">
        <v>16</v>
      </c>
    </row>
    <row r="574" spans="1:20" ht="30" customHeight="1" x14ac:dyDescent="0.25">
      <c r="A574" s="1">
        <v>1008</v>
      </c>
      <c r="B574" s="1" t="s">
        <v>125</v>
      </c>
      <c r="C574" s="1" t="s">
        <v>173</v>
      </c>
      <c r="D574" s="77" t="s">
        <v>1130</v>
      </c>
      <c r="E574" s="1" t="s">
        <v>306</v>
      </c>
      <c r="F574" s="1" t="s">
        <v>1131</v>
      </c>
      <c r="G574" s="1" t="s">
        <v>306</v>
      </c>
      <c r="H574" s="17">
        <v>34530.410000000003</v>
      </c>
      <c r="I574" s="1" t="s">
        <v>1100</v>
      </c>
      <c r="J574" s="1" t="s">
        <v>1096</v>
      </c>
      <c r="K574" s="1" t="s">
        <v>306</v>
      </c>
      <c r="L574" s="1" t="s">
        <v>1096</v>
      </c>
      <c r="M574" s="1" t="s">
        <v>306</v>
      </c>
      <c r="N574" s="1" t="s">
        <v>1096</v>
      </c>
      <c r="O574" s="1" t="s">
        <v>306</v>
      </c>
      <c r="P574" s="1" t="s">
        <v>1096</v>
      </c>
      <c r="Q574" s="1" t="s">
        <v>306</v>
      </c>
      <c r="R574" s="1" t="s">
        <v>1096</v>
      </c>
      <c r="S574" s="1" t="s">
        <v>306</v>
      </c>
      <c r="T574" s="1" t="s">
        <v>16</v>
      </c>
    </row>
    <row r="575" spans="1:20" ht="30" customHeight="1" x14ac:dyDescent="0.25">
      <c r="A575" s="1">
        <v>1010</v>
      </c>
      <c r="B575" s="1" t="s">
        <v>125</v>
      </c>
      <c r="C575" s="1" t="s">
        <v>173</v>
      </c>
      <c r="D575" s="77" t="s">
        <v>1132</v>
      </c>
      <c r="E575" s="1" t="s">
        <v>306</v>
      </c>
      <c r="F575" s="1" t="s">
        <v>1133</v>
      </c>
      <c r="G575" s="1" t="s">
        <v>306</v>
      </c>
      <c r="H575" s="17">
        <v>18630</v>
      </c>
      <c r="I575" s="1" t="s">
        <v>1134</v>
      </c>
      <c r="J575" s="1" t="s">
        <v>1096</v>
      </c>
      <c r="K575" s="1" t="s">
        <v>306</v>
      </c>
      <c r="L575" s="1" t="s">
        <v>1096</v>
      </c>
      <c r="M575" s="1" t="s">
        <v>306</v>
      </c>
      <c r="N575" s="1" t="s">
        <v>1096</v>
      </c>
      <c r="O575" s="1" t="s">
        <v>306</v>
      </c>
      <c r="P575" s="1" t="s">
        <v>1096</v>
      </c>
      <c r="Q575" s="1" t="s">
        <v>306</v>
      </c>
      <c r="R575" s="1" t="s">
        <v>1096</v>
      </c>
      <c r="S575" s="1" t="s">
        <v>306</v>
      </c>
      <c r="T575" s="1" t="s">
        <v>16</v>
      </c>
    </row>
    <row r="576" spans="1:20" ht="30" customHeight="1" x14ac:dyDescent="0.25">
      <c r="A576" s="1">
        <v>1012</v>
      </c>
      <c r="B576" s="1" t="s">
        <v>125</v>
      </c>
      <c r="C576" s="1" t="s">
        <v>173</v>
      </c>
      <c r="D576" s="1" t="s">
        <v>1135</v>
      </c>
      <c r="E576" s="20">
        <v>25</v>
      </c>
      <c r="F576" s="79" t="s">
        <v>1136</v>
      </c>
      <c r="G576" s="1" t="s">
        <v>306</v>
      </c>
      <c r="H576" s="17">
        <v>600</v>
      </c>
      <c r="I576" s="1" t="s">
        <v>1100</v>
      </c>
      <c r="J576" s="1" t="s">
        <v>1096</v>
      </c>
      <c r="K576" s="1" t="s">
        <v>306</v>
      </c>
      <c r="L576" s="1" t="s">
        <v>1096</v>
      </c>
      <c r="M576" s="1" t="s">
        <v>306</v>
      </c>
      <c r="N576" s="1" t="s">
        <v>1096</v>
      </c>
      <c r="O576" s="1" t="s">
        <v>306</v>
      </c>
      <c r="P576" s="1" t="s">
        <v>1096</v>
      </c>
      <c r="Q576" s="1" t="s">
        <v>306</v>
      </c>
      <c r="R576" s="1" t="s">
        <v>1096</v>
      </c>
      <c r="S576" s="1" t="s">
        <v>306</v>
      </c>
      <c r="T576" s="1" t="s">
        <v>16</v>
      </c>
    </row>
    <row r="577" spans="1:20" ht="30" customHeight="1" x14ac:dyDescent="0.25">
      <c r="A577" s="1">
        <v>1014</v>
      </c>
      <c r="B577" s="1" t="s">
        <v>125</v>
      </c>
      <c r="C577" s="1" t="s">
        <v>173</v>
      </c>
      <c r="D577" s="1" t="s">
        <v>1137</v>
      </c>
      <c r="E577" s="20">
        <v>25</v>
      </c>
      <c r="F577" s="79" t="s">
        <v>1138</v>
      </c>
      <c r="G577" s="1" t="s">
        <v>306</v>
      </c>
      <c r="H577" s="17">
        <v>1320</v>
      </c>
      <c r="I577" s="1" t="s">
        <v>1100</v>
      </c>
      <c r="J577" s="1" t="s">
        <v>1096</v>
      </c>
      <c r="K577" s="1" t="s">
        <v>306</v>
      </c>
      <c r="L577" s="1" t="s">
        <v>1096</v>
      </c>
      <c r="M577" s="1" t="s">
        <v>306</v>
      </c>
      <c r="N577" s="1" t="s">
        <v>1096</v>
      </c>
      <c r="O577" s="1" t="s">
        <v>306</v>
      </c>
      <c r="P577" s="1" t="s">
        <v>1096</v>
      </c>
      <c r="Q577" s="1" t="s">
        <v>306</v>
      </c>
      <c r="R577" s="1" t="s">
        <v>1096</v>
      </c>
      <c r="S577" s="1" t="s">
        <v>306</v>
      </c>
      <c r="T577" s="1" t="s">
        <v>16</v>
      </c>
    </row>
    <row r="578" spans="1:20" ht="30" customHeight="1" x14ac:dyDescent="0.25">
      <c r="A578" s="1">
        <v>1016</v>
      </c>
      <c r="B578" s="1" t="s">
        <v>125</v>
      </c>
      <c r="C578" s="1" t="s">
        <v>173</v>
      </c>
      <c r="D578" s="80" t="s">
        <v>1139</v>
      </c>
      <c r="E578" s="20">
        <v>25</v>
      </c>
      <c r="F578" s="16" t="s">
        <v>1140</v>
      </c>
      <c r="G578" s="1" t="s">
        <v>306</v>
      </c>
      <c r="H578" s="17">
        <v>1900</v>
      </c>
      <c r="I578" s="1" t="s">
        <v>1110</v>
      </c>
      <c r="J578" s="1" t="s">
        <v>1096</v>
      </c>
      <c r="K578" s="1" t="s">
        <v>306</v>
      </c>
      <c r="L578" s="1" t="s">
        <v>1096</v>
      </c>
      <c r="M578" s="1" t="s">
        <v>306</v>
      </c>
      <c r="N578" s="1" t="s">
        <v>1096</v>
      </c>
      <c r="O578" s="1" t="s">
        <v>306</v>
      </c>
      <c r="P578" s="1" t="s">
        <v>1096</v>
      </c>
      <c r="Q578" s="1" t="s">
        <v>306</v>
      </c>
      <c r="R578" s="1" t="s">
        <v>1096</v>
      </c>
      <c r="S578" s="1" t="s">
        <v>306</v>
      </c>
      <c r="T578" s="1" t="s">
        <v>16</v>
      </c>
    </row>
    <row r="579" spans="1:20" ht="30" customHeight="1" x14ac:dyDescent="0.25">
      <c r="A579" s="1">
        <v>1018</v>
      </c>
      <c r="B579" s="1" t="s">
        <v>125</v>
      </c>
      <c r="C579" s="1" t="s">
        <v>173</v>
      </c>
      <c r="D579" s="1" t="s">
        <v>1141</v>
      </c>
      <c r="E579" s="20">
        <v>25</v>
      </c>
      <c r="F579" s="79" t="s">
        <v>1142</v>
      </c>
      <c r="G579" s="1" t="s">
        <v>306</v>
      </c>
      <c r="H579" s="17">
        <v>1400</v>
      </c>
      <c r="I579" s="1" t="s">
        <v>1119</v>
      </c>
      <c r="J579" s="1" t="s">
        <v>1096</v>
      </c>
      <c r="K579" s="1" t="s">
        <v>306</v>
      </c>
      <c r="L579" s="1" t="s">
        <v>1096</v>
      </c>
      <c r="M579" s="1" t="s">
        <v>306</v>
      </c>
      <c r="N579" s="1" t="s">
        <v>1096</v>
      </c>
      <c r="O579" s="1" t="s">
        <v>306</v>
      </c>
      <c r="P579" s="1" t="s">
        <v>1096</v>
      </c>
      <c r="Q579" s="1" t="s">
        <v>306</v>
      </c>
      <c r="R579" s="1" t="s">
        <v>1096</v>
      </c>
      <c r="S579" s="1" t="s">
        <v>306</v>
      </c>
      <c r="T579" s="1" t="s">
        <v>16</v>
      </c>
    </row>
    <row r="580" spans="1:20" ht="30" customHeight="1" x14ac:dyDescent="0.25">
      <c r="A580" s="1">
        <v>1020</v>
      </c>
      <c r="B580" s="1" t="s">
        <v>125</v>
      </c>
      <c r="C580" s="1" t="s">
        <v>126</v>
      </c>
      <c r="D580" s="1" t="s">
        <v>1143</v>
      </c>
      <c r="E580" s="20">
        <v>25</v>
      </c>
      <c r="F580" s="79" t="s">
        <v>1144</v>
      </c>
      <c r="G580" s="1" t="s">
        <v>306</v>
      </c>
      <c r="H580" s="17">
        <v>1750</v>
      </c>
      <c r="I580" s="1" t="s">
        <v>1110</v>
      </c>
      <c r="J580" s="1" t="s">
        <v>1096</v>
      </c>
      <c r="K580" s="1" t="s">
        <v>306</v>
      </c>
      <c r="L580" s="1" t="s">
        <v>1096</v>
      </c>
      <c r="M580" s="1" t="s">
        <v>306</v>
      </c>
      <c r="N580" s="1" t="s">
        <v>1096</v>
      </c>
      <c r="O580" s="1" t="s">
        <v>306</v>
      </c>
      <c r="P580" s="1" t="s">
        <v>1096</v>
      </c>
      <c r="Q580" s="1" t="s">
        <v>306</v>
      </c>
      <c r="R580" s="1" t="s">
        <v>1096</v>
      </c>
      <c r="S580" s="1" t="s">
        <v>306</v>
      </c>
      <c r="T580" s="1" t="s">
        <v>16</v>
      </c>
    </row>
    <row r="581" spans="1:20" ht="30" customHeight="1" x14ac:dyDescent="0.25">
      <c r="A581" s="1">
        <v>1022</v>
      </c>
      <c r="B581" s="1" t="s">
        <v>125</v>
      </c>
      <c r="C581" s="1" t="s">
        <v>173</v>
      </c>
      <c r="D581" s="77" t="s">
        <v>1145</v>
      </c>
      <c r="E581" s="1" t="s">
        <v>306</v>
      </c>
      <c r="F581" s="80" t="s">
        <v>1146</v>
      </c>
      <c r="G581" s="1" t="s">
        <v>306</v>
      </c>
      <c r="H581" s="17">
        <v>59745</v>
      </c>
      <c r="I581" s="1" t="s">
        <v>1100</v>
      </c>
      <c r="J581" s="1" t="s">
        <v>1096</v>
      </c>
      <c r="K581" s="1" t="s">
        <v>306</v>
      </c>
      <c r="L581" s="1" t="s">
        <v>1096</v>
      </c>
      <c r="M581" s="1" t="s">
        <v>306</v>
      </c>
      <c r="N581" s="1" t="s">
        <v>1096</v>
      </c>
      <c r="O581" s="1" t="s">
        <v>306</v>
      </c>
      <c r="P581" s="1" t="s">
        <v>1096</v>
      </c>
      <c r="Q581" s="1" t="s">
        <v>306</v>
      </c>
      <c r="R581" s="1" t="s">
        <v>1096</v>
      </c>
      <c r="S581" s="1" t="s">
        <v>306</v>
      </c>
      <c r="T581" s="1" t="s">
        <v>16</v>
      </c>
    </row>
    <row r="582" spans="1:20" ht="30" customHeight="1" x14ac:dyDescent="0.25">
      <c r="A582" s="1">
        <v>1024</v>
      </c>
      <c r="B582" s="1" t="s">
        <v>125</v>
      </c>
      <c r="C582" s="1" t="s">
        <v>131</v>
      </c>
      <c r="D582" s="1" t="s">
        <v>1147</v>
      </c>
      <c r="E582" s="20" t="s">
        <v>1148</v>
      </c>
      <c r="F582" s="80" t="s">
        <v>1149</v>
      </c>
      <c r="G582" s="1" t="s">
        <v>306</v>
      </c>
      <c r="H582" s="17">
        <v>7800</v>
      </c>
      <c r="I582" s="1" t="s">
        <v>1100</v>
      </c>
      <c r="J582" s="1" t="s">
        <v>1096</v>
      </c>
      <c r="K582" s="1" t="s">
        <v>306</v>
      </c>
      <c r="L582" s="1" t="s">
        <v>1096</v>
      </c>
      <c r="M582" s="1" t="s">
        <v>306</v>
      </c>
      <c r="N582" s="1" t="s">
        <v>1096</v>
      </c>
      <c r="O582" s="1" t="s">
        <v>306</v>
      </c>
      <c r="P582" s="1" t="s">
        <v>1096</v>
      </c>
      <c r="Q582" s="1" t="s">
        <v>306</v>
      </c>
      <c r="R582" s="1" t="s">
        <v>1096</v>
      </c>
      <c r="S582" s="1" t="s">
        <v>306</v>
      </c>
      <c r="T582" s="1" t="s">
        <v>16</v>
      </c>
    </row>
    <row r="583" spans="1:20" ht="30" customHeight="1" x14ac:dyDescent="0.25">
      <c r="A583" s="1">
        <v>1026</v>
      </c>
      <c r="B583" s="1" t="s">
        <v>125</v>
      </c>
      <c r="C583" s="1" t="s">
        <v>173</v>
      </c>
      <c r="D583" s="1" t="s">
        <v>1150</v>
      </c>
      <c r="E583" s="1" t="s">
        <v>306</v>
      </c>
      <c r="F583" s="16" t="s">
        <v>1151</v>
      </c>
      <c r="G583" s="1" t="s">
        <v>306</v>
      </c>
      <c r="H583" s="17">
        <v>41320</v>
      </c>
      <c r="I583" s="1" t="s">
        <v>1100</v>
      </c>
      <c r="J583" s="1" t="s">
        <v>1096</v>
      </c>
      <c r="K583" s="1" t="s">
        <v>306</v>
      </c>
      <c r="L583" s="1" t="s">
        <v>1096</v>
      </c>
      <c r="M583" s="1" t="s">
        <v>306</v>
      </c>
      <c r="N583" s="1" t="s">
        <v>1096</v>
      </c>
      <c r="O583" s="1" t="s">
        <v>306</v>
      </c>
      <c r="P583" s="1" t="s">
        <v>1096</v>
      </c>
      <c r="Q583" s="1" t="s">
        <v>306</v>
      </c>
      <c r="R583" s="1" t="s">
        <v>1096</v>
      </c>
      <c r="S583" s="1" t="s">
        <v>306</v>
      </c>
      <c r="T583" s="1" t="s">
        <v>16</v>
      </c>
    </row>
    <row r="584" spans="1:20" ht="30" customHeight="1" x14ac:dyDescent="0.25">
      <c r="A584" s="1">
        <v>1028</v>
      </c>
      <c r="B584" s="1" t="s">
        <v>125</v>
      </c>
      <c r="C584" s="1" t="s">
        <v>173</v>
      </c>
      <c r="D584" s="1" t="s">
        <v>1152</v>
      </c>
      <c r="E584" s="20">
        <v>25</v>
      </c>
      <c r="F584" s="1" t="s">
        <v>306</v>
      </c>
      <c r="G584" s="1" t="s">
        <v>306</v>
      </c>
      <c r="H584" s="17">
        <v>350</v>
      </c>
      <c r="I584" s="1" t="s">
        <v>1153</v>
      </c>
      <c r="J584" s="1" t="s">
        <v>1096</v>
      </c>
      <c r="K584" s="1" t="s">
        <v>306</v>
      </c>
      <c r="L584" s="1" t="s">
        <v>1096</v>
      </c>
      <c r="M584" s="1" t="s">
        <v>306</v>
      </c>
      <c r="N584" s="1" t="s">
        <v>1096</v>
      </c>
      <c r="O584" s="1" t="s">
        <v>306</v>
      </c>
      <c r="P584" s="1" t="s">
        <v>1096</v>
      </c>
      <c r="Q584" s="1" t="s">
        <v>306</v>
      </c>
      <c r="R584" s="1" t="s">
        <v>1096</v>
      </c>
      <c r="S584" s="1" t="s">
        <v>306</v>
      </c>
      <c r="T584" s="1" t="s">
        <v>16</v>
      </c>
    </row>
    <row r="585" spans="1:20" ht="30" customHeight="1" x14ac:dyDescent="0.25">
      <c r="A585" s="1">
        <v>1030</v>
      </c>
      <c r="B585" s="1" t="s">
        <v>125</v>
      </c>
      <c r="C585" s="1" t="s">
        <v>173</v>
      </c>
      <c r="D585" s="1" t="s">
        <v>1154</v>
      </c>
      <c r="E585" s="20">
        <v>25</v>
      </c>
      <c r="F585" s="80" t="s">
        <v>1155</v>
      </c>
      <c r="G585" s="1" t="s">
        <v>306</v>
      </c>
      <c r="H585" s="17">
        <v>510</v>
      </c>
      <c r="I585" s="1" t="s">
        <v>1156</v>
      </c>
      <c r="J585" s="1" t="s">
        <v>1096</v>
      </c>
      <c r="K585" s="1" t="s">
        <v>306</v>
      </c>
      <c r="L585" s="1" t="s">
        <v>1096</v>
      </c>
      <c r="M585" s="1" t="s">
        <v>306</v>
      </c>
      <c r="N585" s="1" t="s">
        <v>1096</v>
      </c>
      <c r="O585" s="1" t="s">
        <v>306</v>
      </c>
      <c r="P585" s="1" t="s">
        <v>1096</v>
      </c>
      <c r="Q585" s="1" t="s">
        <v>306</v>
      </c>
      <c r="R585" s="1" t="s">
        <v>1096</v>
      </c>
      <c r="S585" s="1" t="s">
        <v>306</v>
      </c>
      <c r="T585" s="1" t="s">
        <v>16</v>
      </c>
    </row>
    <row r="586" spans="1:20" ht="30" customHeight="1" x14ac:dyDescent="0.25">
      <c r="A586" s="1">
        <v>1032</v>
      </c>
      <c r="B586" s="1" t="s">
        <v>125</v>
      </c>
      <c r="C586" s="1" t="s">
        <v>173</v>
      </c>
      <c r="D586" s="1" t="s">
        <v>1157</v>
      </c>
      <c r="E586" s="20" t="s">
        <v>1158</v>
      </c>
      <c r="F586" s="80" t="s">
        <v>1159</v>
      </c>
      <c r="G586" s="1" t="s">
        <v>306</v>
      </c>
      <c r="H586" s="17">
        <v>31727</v>
      </c>
      <c r="I586" s="1" t="s">
        <v>1100</v>
      </c>
      <c r="J586" s="1" t="s">
        <v>1096</v>
      </c>
      <c r="K586" s="1" t="s">
        <v>306</v>
      </c>
      <c r="L586" s="1" t="s">
        <v>1096</v>
      </c>
      <c r="M586" s="1" t="s">
        <v>306</v>
      </c>
      <c r="N586" s="1" t="s">
        <v>1096</v>
      </c>
      <c r="O586" s="1" t="s">
        <v>306</v>
      </c>
      <c r="P586" s="1" t="s">
        <v>1096</v>
      </c>
      <c r="Q586" s="1" t="s">
        <v>306</v>
      </c>
      <c r="R586" s="1" t="s">
        <v>1096</v>
      </c>
      <c r="S586" s="1" t="s">
        <v>306</v>
      </c>
      <c r="T586" s="1" t="s">
        <v>16</v>
      </c>
    </row>
    <row r="587" spans="1:20" ht="30" customHeight="1" x14ac:dyDescent="0.25">
      <c r="A587" s="1">
        <v>1034</v>
      </c>
      <c r="B587" s="1" t="s">
        <v>125</v>
      </c>
      <c r="C587" s="1" t="s">
        <v>173</v>
      </c>
      <c r="D587" s="77" t="s">
        <v>1160</v>
      </c>
      <c r="E587" s="20" t="s">
        <v>1148</v>
      </c>
      <c r="F587" s="80" t="s">
        <v>1161</v>
      </c>
      <c r="G587" s="1" t="s">
        <v>306</v>
      </c>
      <c r="H587" s="17">
        <v>27540</v>
      </c>
      <c r="I587" s="1" t="s">
        <v>1100</v>
      </c>
      <c r="J587" s="1" t="s">
        <v>1096</v>
      </c>
      <c r="K587" s="1" t="s">
        <v>306</v>
      </c>
      <c r="L587" s="1" t="s">
        <v>1096</v>
      </c>
      <c r="M587" s="1" t="s">
        <v>306</v>
      </c>
      <c r="N587" s="1" t="s">
        <v>1096</v>
      </c>
      <c r="O587" s="1" t="s">
        <v>306</v>
      </c>
      <c r="P587" s="1" t="s">
        <v>1096</v>
      </c>
      <c r="Q587" s="1" t="s">
        <v>306</v>
      </c>
      <c r="R587" s="1" t="s">
        <v>1096</v>
      </c>
      <c r="S587" s="1" t="s">
        <v>306</v>
      </c>
      <c r="T587" s="1" t="s">
        <v>16</v>
      </c>
    </row>
    <row r="588" spans="1:20" ht="30" customHeight="1" x14ac:dyDescent="0.25">
      <c r="A588" s="1">
        <v>1036</v>
      </c>
      <c r="B588" s="1" t="s">
        <v>125</v>
      </c>
      <c r="C588" s="1" t="s">
        <v>131</v>
      </c>
      <c r="D588" s="77" t="s">
        <v>1162</v>
      </c>
      <c r="E588" s="20" t="s">
        <v>1158</v>
      </c>
      <c r="F588" s="80" t="s">
        <v>1163</v>
      </c>
      <c r="G588" s="1" t="s">
        <v>306</v>
      </c>
      <c r="H588" s="17">
        <v>1955</v>
      </c>
      <c r="I588" s="1" t="s">
        <v>1100</v>
      </c>
      <c r="J588" s="1" t="s">
        <v>1096</v>
      </c>
      <c r="K588" s="1" t="s">
        <v>306</v>
      </c>
      <c r="L588" s="1" t="s">
        <v>1096</v>
      </c>
      <c r="M588" s="1" t="s">
        <v>306</v>
      </c>
      <c r="N588" s="1" t="s">
        <v>1096</v>
      </c>
      <c r="O588" s="1" t="s">
        <v>306</v>
      </c>
      <c r="P588" s="1" t="s">
        <v>1096</v>
      </c>
      <c r="Q588" s="1" t="s">
        <v>306</v>
      </c>
      <c r="R588" s="1" t="s">
        <v>1096</v>
      </c>
      <c r="S588" s="1" t="s">
        <v>306</v>
      </c>
      <c r="T588" s="1" t="s">
        <v>16</v>
      </c>
    </row>
    <row r="589" spans="1:20" ht="30" customHeight="1" x14ac:dyDescent="0.25">
      <c r="A589" s="1">
        <v>1038</v>
      </c>
      <c r="B589" s="1" t="s">
        <v>125</v>
      </c>
      <c r="C589" s="1" t="s">
        <v>173</v>
      </c>
      <c r="D589" s="77" t="s">
        <v>452</v>
      </c>
      <c r="E589" s="20" t="s">
        <v>1164</v>
      </c>
      <c r="F589" s="80" t="s">
        <v>1165</v>
      </c>
      <c r="G589" s="1" t="s">
        <v>306</v>
      </c>
      <c r="H589" s="17">
        <v>2700</v>
      </c>
      <c r="I589" s="1" t="s">
        <v>1166</v>
      </c>
      <c r="J589" s="1" t="s">
        <v>1096</v>
      </c>
      <c r="K589" s="1" t="s">
        <v>306</v>
      </c>
      <c r="L589" s="1" t="s">
        <v>1096</v>
      </c>
      <c r="M589" s="1" t="s">
        <v>306</v>
      </c>
      <c r="N589" s="1" t="s">
        <v>1096</v>
      </c>
      <c r="O589" s="1" t="s">
        <v>306</v>
      </c>
      <c r="P589" s="1" t="s">
        <v>1096</v>
      </c>
      <c r="Q589" s="1" t="s">
        <v>306</v>
      </c>
      <c r="R589" s="1" t="s">
        <v>1096</v>
      </c>
      <c r="S589" s="1" t="s">
        <v>306</v>
      </c>
      <c r="T589" s="1" t="s">
        <v>16</v>
      </c>
    </row>
    <row r="590" spans="1:20" ht="30" customHeight="1" x14ac:dyDescent="0.25">
      <c r="A590" s="1">
        <v>1040</v>
      </c>
      <c r="B590" s="1" t="s">
        <v>125</v>
      </c>
      <c r="C590" s="1" t="s">
        <v>173</v>
      </c>
      <c r="D590" s="77" t="s">
        <v>452</v>
      </c>
      <c r="E590" s="20" t="s">
        <v>1164</v>
      </c>
      <c r="F590" s="80" t="s">
        <v>1167</v>
      </c>
      <c r="G590" s="1" t="s">
        <v>306</v>
      </c>
      <c r="H590" s="17">
        <v>22200</v>
      </c>
      <c r="I590" s="1" t="s">
        <v>1110</v>
      </c>
      <c r="J590" s="1" t="s">
        <v>1096</v>
      </c>
      <c r="K590" s="1" t="s">
        <v>306</v>
      </c>
      <c r="L590" s="1" t="s">
        <v>1096</v>
      </c>
      <c r="M590" s="1" t="s">
        <v>306</v>
      </c>
      <c r="N590" s="1" t="s">
        <v>1096</v>
      </c>
      <c r="O590" s="1" t="s">
        <v>306</v>
      </c>
      <c r="P590" s="1" t="s">
        <v>1096</v>
      </c>
      <c r="Q590" s="1" t="s">
        <v>306</v>
      </c>
      <c r="R590" s="1" t="s">
        <v>1096</v>
      </c>
      <c r="S590" s="1" t="s">
        <v>306</v>
      </c>
      <c r="T590" s="1" t="s">
        <v>16</v>
      </c>
    </row>
    <row r="591" spans="1:20" ht="30" customHeight="1" x14ac:dyDescent="0.25">
      <c r="A591" s="1">
        <v>1042</v>
      </c>
      <c r="B591" s="1" t="s">
        <v>125</v>
      </c>
      <c r="C591" s="1" t="s">
        <v>173</v>
      </c>
      <c r="D591" s="1" t="s">
        <v>1168</v>
      </c>
      <c r="E591" s="20" t="s">
        <v>1164</v>
      </c>
      <c r="F591" s="80" t="s">
        <v>1169</v>
      </c>
      <c r="G591" s="1" t="s">
        <v>306</v>
      </c>
      <c r="H591" s="17">
        <v>8700</v>
      </c>
      <c r="I591" s="1" t="s">
        <v>1107</v>
      </c>
      <c r="J591" s="1" t="s">
        <v>1096</v>
      </c>
      <c r="K591" s="1" t="s">
        <v>306</v>
      </c>
      <c r="L591" s="1" t="s">
        <v>1096</v>
      </c>
      <c r="M591" s="1" t="s">
        <v>306</v>
      </c>
      <c r="N591" s="1" t="s">
        <v>1096</v>
      </c>
      <c r="O591" s="1" t="s">
        <v>306</v>
      </c>
      <c r="P591" s="1" t="s">
        <v>1096</v>
      </c>
      <c r="Q591" s="1" t="s">
        <v>306</v>
      </c>
      <c r="R591" s="1" t="s">
        <v>1096</v>
      </c>
      <c r="S591" s="1" t="s">
        <v>306</v>
      </c>
      <c r="T591" s="1" t="s">
        <v>16</v>
      </c>
    </row>
    <row r="592" spans="1:20" ht="30" customHeight="1" x14ac:dyDescent="0.25">
      <c r="A592" s="1">
        <v>1044</v>
      </c>
      <c r="B592" s="1" t="s">
        <v>125</v>
      </c>
      <c r="C592" s="1" t="s">
        <v>173</v>
      </c>
      <c r="D592" s="1" t="s">
        <v>1170</v>
      </c>
      <c r="E592" s="20" t="s">
        <v>1164</v>
      </c>
      <c r="F592" s="80" t="s">
        <v>1171</v>
      </c>
      <c r="G592" s="1" t="s">
        <v>306</v>
      </c>
      <c r="H592" s="17">
        <v>13000</v>
      </c>
      <c r="I592" s="1" t="s">
        <v>1110</v>
      </c>
      <c r="J592" s="1" t="s">
        <v>1096</v>
      </c>
      <c r="K592" s="1" t="s">
        <v>306</v>
      </c>
      <c r="L592" s="1" t="s">
        <v>1096</v>
      </c>
      <c r="M592" s="1" t="s">
        <v>306</v>
      </c>
      <c r="N592" s="1" t="s">
        <v>1096</v>
      </c>
      <c r="O592" s="1" t="s">
        <v>306</v>
      </c>
      <c r="P592" s="1" t="s">
        <v>1096</v>
      </c>
      <c r="Q592" s="1" t="s">
        <v>306</v>
      </c>
      <c r="R592" s="1" t="s">
        <v>1096</v>
      </c>
      <c r="S592" s="1" t="s">
        <v>306</v>
      </c>
      <c r="T592" s="1" t="s">
        <v>16</v>
      </c>
    </row>
    <row r="593" spans="1:20" ht="30" customHeight="1" x14ac:dyDescent="0.25">
      <c r="A593" s="1">
        <v>1046</v>
      </c>
      <c r="B593" s="1" t="s">
        <v>125</v>
      </c>
      <c r="C593" s="1" t="s">
        <v>173</v>
      </c>
      <c r="D593" s="1" t="s">
        <v>365</v>
      </c>
      <c r="E593" s="20" t="s">
        <v>1164</v>
      </c>
      <c r="F593" s="80" t="s">
        <v>1172</v>
      </c>
      <c r="G593" s="1" t="s">
        <v>306</v>
      </c>
      <c r="H593" s="17">
        <v>3900</v>
      </c>
      <c r="I593" s="1" t="s">
        <v>1119</v>
      </c>
      <c r="J593" s="1" t="s">
        <v>1096</v>
      </c>
      <c r="K593" s="1" t="s">
        <v>306</v>
      </c>
      <c r="L593" s="1" t="s">
        <v>1096</v>
      </c>
      <c r="M593" s="1" t="s">
        <v>306</v>
      </c>
      <c r="N593" s="1" t="s">
        <v>1096</v>
      </c>
      <c r="O593" s="1" t="s">
        <v>306</v>
      </c>
      <c r="P593" s="1" t="s">
        <v>1096</v>
      </c>
      <c r="Q593" s="1" t="s">
        <v>306</v>
      </c>
      <c r="R593" s="1" t="s">
        <v>1096</v>
      </c>
      <c r="S593" s="1" t="s">
        <v>306</v>
      </c>
      <c r="T593" s="1" t="s">
        <v>16</v>
      </c>
    </row>
    <row r="594" spans="1:20" ht="30" customHeight="1" x14ac:dyDescent="0.25">
      <c r="A594" s="1">
        <v>1048</v>
      </c>
      <c r="B594" s="1" t="s">
        <v>125</v>
      </c>
      <c r="C594" s="1" t="s">
        <v>173</v>
      </c>
      <c r="D594" s="1" t="s">
        <v>1173</v>
      </c>
      <c r="E594" s="20" t="s">
        <v>1164</v>
      </c>
      <c r="F594" s="80" t="s">
        <v>1174</v>
      </c>
      <c r="G594" s="1" t="s">
        <v>306</v>
      </c>
      <c r="H594" s="17">
        <v>5625</v>
      </c>
      <c r="I594" s="1" t="s">
        <v>1119</v>
      </c>
      <c r="J594" s="1" t="s">
        <v>1096</v>
      </c>
      <c r="K594" s="1" t="s">
        <v>306</v>
      </c>
      <c r="L594" s="1" t="s">
        <v>1096</v>
      </c>
      <c r="M594" s="1" t="s">
        <v>306</v>
      </c>
      <c r="N594" s="1" t="s">
        <v>1096</v>
      </c>
      <c r="O594" s="1" t="s">
        <v>306</v>
      </c>
      <c r="P594" s="1" t="s">
        <v>1096</v>
      </c>
      <c r="Q594" s="1" t="s">
        <v>306</v>
      </c>
      <c r="R594" s="1" t="s">
        <v>1096</v>
      </c>
      <c r="S594" s="1" t="s">
        <v>306</v>
      </c>
      <c r="T594" s="1" t="s">
        <v>16</v>
      </c>
    </row>
    <row r="595" spans="1:20" ht="30" customHeight="1" x14ac:dyDescent="0.25">
      <c r="A595" s="1">
        <v>1050</v>
      </c>
      <c r="B595" s="1" t="s">
        <v>125</v>
      </c>
      <c r="C595" s="1" t="s">
        <v>173</v>
      </c>
      <c r="D595" s="1" t="s">
        <v>1175</v>
      </c>
      <c r="E595" s="20" t="s">
        <v>1164</v>
      </c>
      <c r="F595" s="80" t="s">
        <v>1176</v>
      </c>
      <c r="G595" s="1" t="s">
        <v>306</v>
      </c>
      <c r="H595" s="17">
        <v>106700</v>
      </c>
      <c r="I595" s="1" t="s">
        <v>1100</v>
      </c>
      <c r="J595" s="1" t="s">
        <v>1096</v>
      </c>
      <c r="K595" s="1" t="s">
        <v>306</v>
      </c>
      <c r="L595" s="1" t="s">
        <v>1096</v>
      </c>
      <c r="M595" s="1" t="s">
        <v>306</v>
      </c>
      <c r="N595" s="1" t="s">
        <v>1096</v>
      </c>
      <c r="O595" s="1" t="s">
        <v>306</v>
      </c>
      <c r="P595" s="1" t="s">
        <v>1096</v>
      </c>
      <c r="Q595" s="1" t="s">
        <v>306</v>
      </c>
      <c r="R595" s="1" t="s">
        <v>1096</v>
      </c>
      <c r="S595" s="1" t="s">
        <v>306</v>
      </c>
      <c r="T595" s="1" t="s">
        <v>16</v>
      </c>
    </row>
    <row r="596" spans="1:20" ht="30" customHeight="1" x14ac:dyDescent="0.25">
      <c r="A596" s="1">
        <v>1052</v>
      </c>
      <c r="B596" s="1" t="s">
        <v>125</v>
      </c>
      <c r="C596" s="1" t="s">
        <v>173</v>
      </c>
      <c r="D596" s="1" t="s">
        <v>1177</v>
      </c>
      <c r="E596" s="20" t="s">
        <v>1164</v>
      </c>
      <c r="F596" s="80" t="s">
        <v>1178</v>
      </c>
      <c r="G596" s="1" t="s">
        <v>306</v>
      </c>
      <c r="H596" s="17">
        <v>2379</v>
      </c>
      <c r="I596" s="1" t="s">
        <v>1122</v>
      </c>
      <c r="J596" s="1" t="s">
        <v>1096</v>
      </c>
      <c r="K596" s="1" t="s">
        <v>306</v>
      </c>
      <c r="L596" s="1" t="s">
        <v>1096</v>
      </c>
      <c r="M596" s="1" t="s">
        <v>306</v>
      </c>
      <c r="N596" s="1" t="s">
        <v>1096</v>
      </c>
      <c r="O596" s="1" t="s">
        <v>306</v>
      </c>
      <c r="P596" s="1" t="s">
        <v>1096</v>
      </c>
      <c r="Q596" s="1" t="s">
        <v>306</v>
      </c>
      <c r="R596" s="1" t="s">
        <v>1096</v>
      </c>
      <c r="S596" s="1" t="s">
        <v>306</v>
      </c>
      <c r="T596" s="1" t="s">
        <v>16</v>
      </c>
    </row>
    <row r="597" spans="1:20" ht="30" customHeight="1" x14ac:dyDescent="0.25">
      <c r="A597" s="1">
        <v>1054</v>
      </c>
      <c r="B597" s="1" t="s">
        <v>125</v>
      </c>
      <c r="C597" s="1" t="s">
        <v>173</v>
      </c>
      <c r="D597" s="1" t="s">
        <v>1179</v>
      </c>
      <c r="E597" s="20" t="s">
        <v>1164</v>
      </c>
      <c r="F597" s="80" t="s">
        <v>1180</v>
      </c>
      <c r="G597" s="1" t="s">
        <v>306</v>
      </c>
      <c r="H597" s="17">
        <v>1300</v>
      </c>
      <c r="I597" s="1" t="s">
        <v>1122</v>
      </c>
      <c r="J597" s="1" t="s">
        <v>1096</v>
      </c>
      <c r="K597" s="1" t="s">
        <v>306</v>
      </c>
      <c r="L597" s="1" t="s">
        <v>1096</v>
      </c>
      <c r="M597" s="1" t="s">
        <v>306</v>
      </c>
      <c r="N597" s="1" t="s">
        <v>1096</v>
      </c>
      <c r="O597" s="1" t="s">
        <v>306</v>
      </c>
      <c r="P597" s="1" t="s">
        <v>1096</v>
      </c>
      <c r="Q597" s="1" t="s">
        <v>306</v>
      </c>
      <c r="R597" s="1" t="s">
        <v>1096</v>
      </c>
      <c r="S597" s="1" t="s">
        <v>306</v>
      </c>
      <c r="T597" s="1" t="s">
        <v>16</v>
      </c>
    </row>
    <row r="598" spans="1:20" ht="30" customHeight="1" x14ac:dyDescent="0.25">
      <c r="A598" s="1">
        <v>1056</v>
      </c>
      <c r="B598" s="1" t="s">
        <v>125</v>
      </c>
      <c r="C598" s="1" t="s">
        <v>173</v>
      </c>
      <c r="D598" s="1" t="s">
        <v>1181</v>
      </c>
      <c r="E598" s="20" t="s">
        <v>1164</v>
      </c>
      <c r="F598" s="80" t="s">
        <v>1182</v>
      </c>
      <c r="G598" s="1" t="s">
        <v>306</v>
      </c>
      <c r="H598" s="17">
        <v>14500</v>
      </c>
      <c r="I598" s="1" t="s">
        <v>1100</v>
      </c>
      <c r="J598" s="1" t="s">
        <v>1096</v>
      </c>
      <c r="K598" s="1" t="s">
        <v>306</v>
      </c>
      <c r="L598" s="1" t="s">
        <v>1096</v>
      </c>
      <c r="M598" s="1" t="s">
        <v>306</v>
      </c>
      <c r="N598" s="1" t="s">
        <v>1096</v>
      </c>
      <c r="O598" s="1" t="s">
        <v>306</v>
      </c>
      <c r="P598" s="1" t="s">
        <v>1096</v>
      </c>
      <c r="Q598" s="1" t="s">
        <v>306</v>
      </c>
      <c r="R598" s="1" t="s">
        <v>1096</v>
      </c>
      <c r="S598" s="1" t="s">
        <v>306</v>
      </c>
      <c r="T598" s="1" t="s">
        <v>16</v>
      </c>
    </row>
    <row r="599" spans="1:20" ht="30" customHeight="1" x14ac:dyDescent="0.25">
      <c r="A599" s="1">
        <v>1058</v>
      </c>
      <c r="B599" s="1" t="s">
        <v>125</v>
      </c>
      <c r="C599" s="1" t="s">
        <v>173</v>
      </c>
      <c r="D599" s="1" t="s">
        <v>1183</v>
      </c>
      <c r="E599" s="20" t="s">
        <v>1164</v>
      </c>
      <c r="F599" s="80" t="s">
        <v>1184</v>
      </c>
      <c r="G599" s="1" t="s">
        <v>306</v>
      </c>
      <c r="H599" s="17">
        <v>1950</v>
      </c>
      <c r="I599" s="1" t="s">
        <v>1185</v>
      </c>
      <c r="J599" s="1" t="s">
        <v>1096</v>
      </c>
      <c r="K599" s="1" t="s">
        <v>306</v>
      </c>
      <c r="L599" s="1" t="s">
        <v>1096</v>
      </c>
      <c r="M599" s="1" t="s">
        <v>306</v>
      </c>
      <c r="N599" s="1" t="s">
        <v>1096</v>
      </c>
      <c r="O599" s="1" t="s">
        <v>306</v>
      </c>
      <c r="P599" s="1" t="s">
        <v>1096</v>
      </c>
      <c r="Q599" s="1" t="s">
        <v>306</v>
      </c>
      <c r="R599" s="1" t="s">
        <v>1096</v>
      </c>
      <c r="S599" s="1" t="s">
        <v>306</v>
      </c>
      <c r="T599" s="1" t="s">
        <v>16</v>
      </c>
    </row>
    <row r="600" spans="1:20" ht="30" customHeight="1" x14ac:dyDescent="0.25">
      <c r="A600" s="1">
        <v>1060</v>
      </c>
      <c r="B600" s="1" t="s">
        <v>125</v>
      </c>
      <c r="C600" s="1" t="s">
        <v>126</v>
      </c>
      <c r="D600" s="77" t="s">
        <v>1186</v>
      </c>
      <c r="E600" s="20" t="s">
        <v>1148</v>
      </c>
      <c r="F600" s="80" t="s">
        <v>1187</v>
      </c>
      <c r="G600" s="1" t="s">
        <v>306</v>
      </c>
      <c r="H600" s="17">
        <v>15600</v>
      </c>
      <c r="I600" s="1" t="s">
        <v>1100</v>
      </c>
      <c r="J600" s="1" t="s">
        <v>1096</v>
      </c>
      <c r="K600" s="1" t="s">
        <v>306</v>
      </c>
      <c r="L600" s="1" t="s">
        <v>1096</v>
      </c>
      <c r="M600" s="1" t="s">
        <v>306</v>
      </c>
      <c r="N600" s="1" t="s">
        <v>1096</v>
      </c>
      <c r="O600" s="1" t="s">
        <v>306</v>
      </c>
      <c r="P600" s="1" t="s">
        <v>1096</v>
      </c>
      <c r="Q600" s="1" t="s">
        <v>306</v>
      </c>
      <c r="R600" s="1" t="s">
        <v>1096</v>
      </c>
      <c r="S600" s="1" t="s">
        <v>306</v>
      </c>
      <c r="T600" s="1" t="s">
        <v>16</v>
      </c>
    </row>
    <row r="601" spans="1:20" ht="30" customHeight="1" x14ac:dyDescent="0.25">
      <c r="A601" s="1">
        <v>1062</v>
      </c>
      <c r="B601" s="1" t="s">
        <v>125</v>
      </c>
      <c r="C601" s="1" t="s">
        <v>173</v>
      </c>
      <c r="D601" s="77" t="s">
        <v>1188</v>
      </c>
      <c r="E601" s="20" t="s">
        <v>1148</v>
      </c>
      <c r="F601" s="80" t="s">
        <v>1189</v>
      </c>
      <c r="G601" s="1" t="s">
        <v>306</v>
      </c>
      <c r="H601" s="17">
        <v>40300</v>
      </c>
      <c r="I601" s="1" t="s">
        <v>1100</v>
      </c>
      <c r="J601" s="1" t="s">
        <v>1096</v>
      </c>
      <c r="K601" s="1" t="s">
        <v>306</v>
      </c>
      <c r="L601" s="1" t="s">
        <v>1096</v>
      </c>
      <c r="M601" s="1" t="s">
        <v>306</v>
      </c>
      <c r="N601" s="1" t="s">
        <v>1096</v>
      </c>
      <c r="O601" s="1" t="s">
        <v>306</v>
      </c>
      <c r="P601" s="1" t="s">
        <v>1096</v>
      </c>
      <c r="Q601" s="1" t="s">
        <v>306</v>
      </c>
      <c r="R601" s="1" t="s">
        <v>1096</v>
      </c>
      <c r="S601" s="1" t="s">
        <v>306</v>
      </c>
      <c r="T601" s="1" t="s">
        <v>16</v>
      </c>
    </row>
    <row r="602" spans="1:20" ht="30" customHeight="1" x14ac:dyDescent="0.25">
      <c r="A602" s="1">
        <v>1064</v>
      </c>
      <c r="B602" s="1" t="s">
        <v>125</v>
      </c>
      <c r="C602" s="1" t="s">
        <v>173</v>
      </c>
      <c r="D602" s="1" t="s">
        <v>1190</v>
      </c>
      <c r="E602" s="20" t="s">
        <v>1164</v>
      </c>
      <c r="F602" s="80" t="s">
        <v>1191</v>
      </c>
      <c r="G602" s="1" t="s">
        <v>306</v>
      </c>
      <c r="H602" s="17">
        <v>2500</v>
      </c>
      <c r="I602" s="1" t="s">
        <v>1119</v>
      </c>
      <c r="J602" s="1" t="s">
        <v>1096</v>
      </c>
      <c r="K602" s="1" t="s">
        <v>306</v>
      </c>
      <c r="L602" s="1" t="s">
        <v>1096</v>
      </c>
      <c r="M602" s="1" t="s">
        <v>306</v>
      </c>
      <c r="N602" s="1" t="s">
        <v>1096</v>
      </c>
      <c r="O602" s="1" t="s">
        <v>306</v>
      </c>
      <c r="P602" s="1" t="s">
        <v>1096</v>
      </c>
      <c r="Q602" s="1" t="s">
        <v>306</v>
      </c>
      <c r="R602" s="1" t="s">
        <v>1096</v>
      </c>
      <c r="S602" s="1" t="s">
        <v>306</v>
      </c>
      <c r="T602" s="1" t="s">
        <v>16</v>
      </c>
    </row>
    <row r="603" spans="1:20" ht="30" customHeight="1" x14ac:dyDescent="0.25">
      <c r="A603" s="1">
        <v>1066</v>
      </c>
      <c r="B603" s="1" t="s">
        <v>125</v>
      </c>
      <c r="C603" s="1" t="s">
        <v>173</v>
      </c>
      <c r="D603" s="1" t="s">
        <v>452</v>
      </c>
      <c r="E603" s="20" t="s">
        <v>1164</v>
      </c>
      <c r="F603" s="80" t="s">
        <v>1192</v>
      </c>
      <c r="G603" s="1" t="s">
        <v>306</v>
      </c>
      <c r="H603" s="17">
        <v>8260</v>
      </c>
      <c r="I603" s="1" t="s">
        <v>1110</v>
      </c>
      <c r="J603" s="1" t="s">
        <v>1096</v>
      </c>
      <c r="K603" s="1" t="s">
        <v>306</v>
      </c>
      <c r="L603" s="1" t="s">
        <v>1096</v>
      </c>
      <c r="M603" s="1" t="s">
        <v>306</v>
      </c>
      <c r="N603" s="1" t="s">
        <v>1096</v>
      </c>
      <c r="O603" s="1" t="s">
        <v>306</v>
      </c>
      <c r="P603" s="1" t="s">
        <v>1096</v>
      </c>
      <c r="Q603" s="1" t="s">
        <v>306</v>
      </c>
      <c r="R603" s="1" t="s">
        <v>1096</v>
      </c>
      <c r="S603" s="1" t="s">
        <v>306</v>
      </c>
      <c r="T603" s="1" t="s">
        <v>16</v>
      </c>
    </row>
    <row r="604" spans="1:20" ht="30" customHeight="1" x14ac:dyDescent="0.25">
      <c r="A604" s="1">
        <v>1068</v>
      </c>
      <c r="B604" s="1" t="s">
        <v>125</v>
      </c>
      <c r="C604" s="1" t="s">
        <v>1193</v>
      </c>
      <c r="D604" s="1" t="s">
        <v>1194</v>
      </c>
      <c r="E604" s="20" t="s">
        <v>1195</v>
      </c>
      <c r="F604" s="1" t="s">
        <v>306</v>
      </c>
      <c r="G604" s="1" t="s">
        <v>306</v>
      </c>
      <c r="H604" s="17">
        <v>300</v>
      </c>
      <c r="I604" s="1" t="s">
        <v>1104</v>
      </c>
      <c r="J604" s="1" t="s">
        <v>1096</v>
      </c>
      <c r="K604" s="1" t="s">
        <v>1104</v>
      </c>
      <c r="L604" s="1" t="s">
        <v>1096</v>
      </c>
      <c r="M604" s="1" t="s">
        <v>1104</v>
      </c>
      <c r="N604" s="1" t="s">
        <v>1096</v>
      </c>
      <c r="O604" s="1" t="s">
        <v>1196</v>
      </c>
      <c r="P604" s="1" t="s">
        <v>1096</v>
      </c>
      <c r="Q604" s="1" t="s">
        <v>1104</v>
      </c>
      <c r="R604" s="1" t="s">
        <v>1096</v>
      </c>
      <c r="S604" s="1" t="s">
        <v>1104</v>
      </c>
      <c r="T604" s="1" t="s">
        <v>16</v>
      </c>
    </row>
    <row r="605" spans="1:20" ht="30" customHeight="1" x14ac:dyDescent="0.25">
      <c r="A605" s="1">
        <v>1070</v>
      </c>
      <c r="B605" s="1" t="s">
        <v>125</v>
      </c>
      <c r="C605" s="1" t="s">
        <v>173</v>
      </c>
      <c r="D605" s="1" t="s">
        <v>1197</v>
      </c>
      <c r="E605" s="20" t="s">
        <v>1108</v>
      </c>
      <c r="F605" s="1" t="s">
        <v>1198</v>
      </c>
      <c r="G605" s="1" t="s">
        <v>306</v>
      </c>
      <c r="H605" s="17">
        <v>180</v>
      </c>
      <c r="I605" s="1" t="s">
        <v>1110</v>
      </c>
      <c r="J605" s="1" t="s">
        <v>1096</v>
      </c>
      <c r="K605" s="1" t="s">
        <v>779</v>
      </c>
      <c r="L605" s="1" t="s">
        <v>1096</v>
      </c>
      <c r="M605" s="1" t="s">
        <v>753</v>
      </c>
      <c r="N605" s="1" t="s">
        <v>1096</v>
      </c>
      <c r="O605" s="1" t="s">
        <v>1119</v>
      </c>
      <c r="P605" s="1" t="s">
        <v>1096</v>
      </c>
      <c r="Q605" s="1" t="s">
        <v>1199</v>
      </c>
      <c r="R605" s="1" t="s">
        <v>1096</v>
      </c>
      <c r="S605" s="1" t="s">
        <v>1119</v>
      </c>
      <c r="T605" s="1" t="s">
        <v>16</v>
      </c>
    </row>
    <row r="606" spans="1:20" ht="30" customHeight="1" x14ac:dyDescent="0.25">
      <c r="A606" s="1">
        <v>1072</v>
      </c>
      <c r="B606" s="1" t="s">
        <v>125</v>
      </c>
      <c r="C606" s="1" t="s">
        <v>173</v>
      </c>
      <c r="D606" s="1" t="s">
        <v>1200</v>
      </c>
      <c r="E606" s="20" t="s">
        <v>1108</v>
      </c>
      <c r="F606" s="1" t="s">
        <v>1201</v>
      </c>
      <c r="G606" s="1" t="s">
        <v>306</v>
      </c>
      <c r="H606" s="17">
        <v>620</v>
      </c>
      <c r="I606" s="1" t="s">
        <v>1122</v>
      </c>
      <c r="J606" s="1" t="s">
        <v>1096</v>
      </c>
      <c r="K606" s="1" t="s">
        <v>1122</v>
      </c>
      <c r="L606" s="1" t="s">
        <v>1096</v>
      </c>
      <c r="M606" s="1" t="s">
        <v>1122</v>
      </c>
      <c r="N606" s="1" t="s">
        <v>1096</v>
      </c>
      <c r="O606" s="1" t="s">
        <v>1122</v>
      </c>
      <c r="P606" s="1" t="s">
        <v>1096</v>
      </c>
      <c r="Q606" s="1" t="s">
        <v>1202</v>
      </c>
      <c r="R606" s="1" t="s">
        <v>1096</v>
      </c>
      <c r="S606" s="1" t="s">
        <v>1122</v>
      </c>
      <c r="T606" s="1" t="s">
        <v>16</v>
      </c>
    </row>
    <row r="607" spans="1:20" ht="30" customHeight="1" x14ac:dyDescent="0.25">
      <c r="A607" s="1">
        <v>1074</v>
      </c>
      <c r="B607" s="1" t="s">
        <v>125</v>
      </c>
      <c r="C607" s="1" t="s">
        <v>173</v>
      </c>
      <c r="D607" s="1" t="s">
        <v>1203</v>
      </c>
      <c r="E607" s="20" t="s">
        <v>1108</v>
      </c>
      <c r="F607" s="1" t="s">
        <v>1204</v>
      </c>
      <c r="G607" s="1" t="s">
        <v>306</v>
      </c>
      <c r="H607" s="17">
        <v>2500</v>
      </c>
      <c r="I607" s="1" t="s">
        <v>1107</v>
      </c>
      <c r="J607" s="1" t="s">
        <v>1096</v>
      </c>
      <c r="K607" s="1" t="s">
        <v>1107</v>
      </c>
      <c r="L607" s="1" t="s">
        <v>1096</v>
      </c>
      <c r="M607" s="1" t="s">
        <v>1153</v>
      </c>
      <c r="N607" s="1" t="s">
        <v>1096</v>
      </c>
      <c r="O607" s="1" t="s">
        <v>1107</v>
      </c>
      <c r="P607" s="1" t="s">
        <v>1096</v>
      </c>
      <c r="Q607" s="1" t="s">
        <v>1153</v>
      </c>
      <c r="R607" s="1" t="s">
        <v>1096</v>
      </c>
      <c r="S607" s="1" t="s">
        <v>1107</v>
      </c>
      <c r="T607" s="1" t="s">
        <v>16</v>
      </c>
    </row>
    <row r="608" spans="1:20" ht="30" customHeight="1" x14ac:dyDescent="0.25">
      <c r="A608" s="1">
        <v>1076</v>
      </c>
      <c r="B608" s="1" t="s">
        <v>125</v>
      </c>
      <c r="C608" s="1" t="s">
        <v>173</v>
      </c>
      <c r="D608" s="1" t="s">
        <v>1205</v>
      </c>
      <c r="E608" s="20" t="s">
        <v>1108</v>
      </c>
      <c r="F608" s="1"/>
      <c r="G608" s="1" t="s">
        <v>306</v>
      </c>
      <c r="H608" s="17">
        <v>8000</v>
      </c>
      <c r="I608" s="1" t="s">
        <v>1100</v>
      </c>
      <c r="J608" s="1" t="s">
        <v>1096</v>
      </c>
      <c r="K608" s="1" t="s">
        <v>1100</v>
      </c>
      <c r="L608" s="1" t="s">
        <v>1096</v>
      </c>
      <c r="M608" s="1" t="s">
        <v>1100</v>
      </c>
      <c r="N608" s="1" t="s">
        <v>1096</v>
      </c>
      <c r="O608" s="1" t="s">
        <v>1100</v>
      </c>
      <c r="P608" s="1" t="s">
        <v>1096</v>
      </c>
      <c r="Q608" s="1" t="s">
        <v>1119</v>
      </c>
      <c r="R608" s="1" t="s">
        <v>1096</v>
      </c>
      <c r="S608" s="1" t="s">
        <v>1100</v>
      </c>
      <c r="T608" s="1" t="s">
        <v>16</v>
      </c>
    </row>
    <row r="609" spans="1:20" ht="30" customHeight="1" x14ac:dyDescent="0.25">
      <c r="A609" s="1">
        <v>1078</v>
      </c>
      <c r="B609" s="1" t="s">
        <v>125</v>
      </c>
      <c r="C609" s="1" t="s">
        <v>173</v>
      </c>
      <c r="D609" s="1" t="s">
        <v>1206</v>
      </c>
      <c r="E609" s="20" t="s">
        <v>1108</v>
      </c>
      <c r="F609" s="1" t="s">
        <v>1207</v>
      </c>
      <c r="G609" s="1" t="s">
        <v>306</v>
      </c>
      <c r="H609" s="17">
        <v>3000</v>
      </c>
      <c r="I609" s="1" t="s">
        <v>1100</v>
      </c>
      <c r="J609" s="1" t="s">
        <v>1096</v>
      </c>
      <c r="K609" s="1" t="s">
        <v>1100</v>
      </c>
      <c r="L609" s="1" t="s">
        <v>1096</v>
      </c>
      <c r="M609" s="1" t="s">
        <v>1100</v>
      </c>
      <c r="N609" s="1" t="s">
        <v>1096</v>
      </c>
      <c r="O609" s="1" t="s">
        <v>1100</v>
      </c>
      <c r="P609" s="1" t="s">
        <v>1096</v>
      </c>
      <c r="Q609" s="1" t="s">
        <v>1119</v>
      </c>
      <c r="R609" s="1" t="s">
        <v>1096</v>
      </c>
      <c r="S609" s="1" t="s">
        <v>1100</v>
      </c>
      <c r="T609" s="1" t="s">
        <v>16</v>
      </c>
    </row>
    <row r="610" spans="1:20" ht="30" customHeight="1" x14ac:dyDescent="0.25">
      <c r="A610" s="1">
        <v>1080</v>
      </c>
      <c r="B610" s="1" t="s">
        <v>125</v>
      </c>
      <c r="C610" s="1" t="s">
        <v>173</v>
      </c>
      <c r="D610" s="1" t="s">
        <v>1208</v>
      </c>
      <c r="E610" s="20" t="s">
        <v>1108</v>
      </c>
      <c r="F610" s="1" t="s">
        <v>1209</v>
      </c>
      <c r="G610" s="1" t="s">
        <v>306</v>
      </c>
      <c r="H610" s="17">
        <v>5400</v>
      </c>
      <c r="I610" s="1" t="s">
        <v>1100</v>
      </c>
      <c r="J610" s="1" t="s">
        <v>1096</v>
      </c>
      <c r="K610" s="1" t="s">
        <v>1100</v>
      </c>
      <c r="L610" s="1" t="s">
        <v>1096</v>
      </c>
      <c r="M610" s="1" t="s">
        <v>1100</v>
      </c>
      <c r="N610" s="1" t="s">
        <v>1096</v>
      </c>
      <c r="O610" s="1" t="s">
        <v>1100</v>
      </c>
      <c r="P610" s="1" t="s">
        <v>1096</v>
      </c>
      <c r="Q610" s="1" t="s">
        <v>1119</v>
      </c>
      <c r="R610" s="1" t="s">
        <v>1096</v>
      </c>
      <c r="S610" s="1" t="s">
        <v>1100</v>
      </c>
      <c r="T610" s="1" t="s">
        <v>16</v>
      </c>
    </row>
    <row r="611" spans="1:20" ht="30" customHeight="1" x14ac:dyDescent="0.25">
      <c r="A611" s="1">
        <v>1082</v>
      </c>
      <c r="B611" s="1" t="s">
        <v>125</v>
      </c>
      <c r="C611" s="1" t="s">
        <v>173</v>
      </c>
      <c r="D611" s="1" t="s">
        <v>1210</v>
      </c>
      <c r="E611" s="20" t="s">
        <v>1108</v>
      </c>
      <c r="F611" s="1"/>
      <c r="G611" s="1" t="s">
        <v>306</v>
      </c>
      <c r="H611" s="17">
        <v>3800</v>
      </c>
      <c r="I611" s="1" t="s">
        <v>1100</v>
      </c>
      <c r="J611" s="1" t="s">
        <v>1096</v>
      </c>
      <c r="K611" s="1" t="s">
        <v>1100</v>
      </c>
      <c r="L611" s="1" t="s">
        <v>1096</v>
      </c>
      <c r="M611" s="1" t="s">
        <v>1100</v>
      </c>
      <c r="N611" s="1" t="s">
        <v>1096</v>
      </c>
      <c r="O611" s="1" t="s">
        <v>1100</v>
      </c>
      <c r="P611" s="1" t="s">
        <v>1096</v>
      </c>
      <c r="Q611" s="1" t="s">
        <v>1119</v>
      </c>
      <c r="R611" s="1" t="s">
        <v>1096</v>
      </c>
      <c r="S611" s="1" t="s">
        <v>1100</v>
      </c>
      <c r="T611" s="1" t="s">
        <v>16</v>
      </c>
    </row>
    <row r="612" spans="1:20" ht="30" customHeight="1" x14ac:dyDescent="0.25">
      <c r="A612" s="1">
        <v>1084</v>
      </c>
      <c r="B612" s="1" t="s">
        <v>125</v>
      </c>
      <c r="C612" s="1" t="s">
        <v>173</v>
      </c>
      <c r="D612" s="1" t="s">
        <v>1211</v>
      </c>
      <c r="E612" s="20" t="s">
        <v>1108</v>
      </c>
      <c r="F612" s="1" t="s">
        <v>1212</v>
      </c>
      <c r="G612" s="1" t="s">
        <v>306</v>
      </c>
      <c r="H612" s="17">
        <v>38240</v>
      </c>
      <c r="I612" s="1" t="s">
        <v>1116</v>
      </c>
      <c r="J612" s="1" t="s">
        <v>1096</v>
      </c>
      <c r="K612" s="1" t="s">
        <v>1116</v>
      </c>
      <c r="L612" s="1" t="s">
        <v>1096</v>
      </c>
      <c r="M612" s="1" t="s">
        <v>1116</v>
      </c>
      <c r="N612" s="1" t="s">
        <v>1096</v>
      </c>
      <c r="O612" s="1" t="s">
        <v>1116</v>
      </c>
      <c r="P612" s="1" t="s">
        <v>1096</v>
      </c>
      <c r="Q612" s="1" t="s">
        <v>1213</v>
      </c>
      <c r="R612" s="1" t="s">
        <v>1096</v>
      </c>
      <c r="S612" s="1" t="s">
        <v>1116</v>
      </c>
      <c r="T612" s="1" t="s">
        <v>16</v>
      </c>
    </row>
    <row r="613" spans="1:20" ht="30" customHeight="1" x14ac:dyDescent="0.25">
      <c r="A613" s="1">
        <v>1086</v>
      </c>
      <c r="B613" s="1" t="s">
        <v>125</v>
      </c>
      <c r="C613" s="1" t="s">
        <v>173</v>
      </c>
      <c r="D613" s="1" t="s">
        <v>1214</v>
      </c>
      <c r="E613" s="20" t="s">
        <v>1108</v>
      </c>
      <c r="F613" s="1" t="s">
        <v>1215</v>
      </c>
      <c r="G613" s="1" t="s">
        <v>306</v>
      </c>
      <c r="H613" s="17">
        <v>9600</v>
      </c>
      <c r="I613" s="1" t="s">
        <v>1216</v>
      </c>
      <c r="J613" s="1" t="s">
        <v>1096</v>
      </c>
      <c r="K613" s="1" t="s">
        <v>1216</v>
      </c>
      <c r="L613" s="1" t="s">
        <v>1096</v>
      </c>
      <c r="M613" s="1" t="s">
        <v>1216</v>
      </c>
      <c r="N613" s="1" t="s">
        <v>1096</v>
      </c>
      <c r="O613" s="1" t="s">
        <v>1216</v>
      </c>
      <c r="P613" s="1" t="s">
        <v>1096</v>
      </c>
      <c r="Q613" s="1" t="s">
        <v>1156</v>
      </c>
      <c r="R613" s="1" t="s">
        <v>1096</v>
      </c>
      <c r="S613" s="1" t="s">
        <v>1216</v>
      </c>
      <c r="T613" s="1" t="s">
        <v>16</v>
      </c>
    </row>
    <row r="614" spans="1:20" ht="30" customHeight="1" x14ac:dyDescent="0.25">
      <c r="A614" s="1">
        <v>1088</v>
      </c>
      <c r="B614" s="1" t="s">
        <v>125</v>
      </c>
      <c r="C614" s="1" t="s">
        <v>173</v>
      </c>
      <c r="D614" s="1" t="s">
        <v>1217</v>
      </c>
      <c r="E614" s="20" t="s">
        <v>1108</v>
      </c>
      <c r="F614" s="1" t="s">
        <v>1218</v>
      </c>
      <c r="G614" s="1" t="s">
        <v>306</v>
      </c>
      <c r="H614" s="17">
        <v>68000</v>
      </c>
      <c r="I614" s="1" t="s">
        <v>1134</v>
      </c>
      <c r="J614" s="1" t="s">
        <v>1096</v>
      </c>
      <c r="K614" s="1" t="s">
        <v>1116</v>
      </c>
      <c r="L614" s="1" t="s">
        <v>1096</v>
      </c>
      <c r="M614" s="1" t="s">
        <v>1116</v>
      </c>
      <c r="N614" s="1" t="s">
        <v>1096</v>
      </c>
      <c r="O614" s="1" t="s">
        <v>1116</v>
      </c>
      <c r="P614" s="1" t="s">
        <v>1096</v>
      </c>
      <c r="Q614" s="1" t="s">
        <v>1213</v>
      </c>
      <c r="R614" s="1" t="s">
        <v>1096</v>
      </c>
      <c r="S614" s="1" t="s">
        <v>1116</v>
      </c>
      <c r="T614" s="1" t="s">
        <v>16</v>
      </c>
    </row>
    <row r="615" spans="1:20" ht="30" customHeight="1" x14ac:dyDescent="0.25">
      <c r="A615" s="1">
        <v>1090</v>
      </c>
      <c r="B615" s="1" t="s">
        <v>125</v>
      </c>
      <c r="C615" s="1" t="s">
        <v>173</v>
      </c>
      <c r="D615" s="1" t="s">
        <v>1219</v>
      </c>
      <c r="E615" s="20" t="s">
        <v>1220</v>
      </c>
      <c r="F615" s="1" t="s">
        <v>306</v>
      </c>
      <c r="G615" s="1" t="s">
        <v>306</v>
      </c>
      <c r="H615" s="17">
        <v>5000</v>
      </c>
      <c r="I615" s="1" t="s">
        <v>1100</v>
      </c>
      <c r="J615" s="1" t="s">
        <v>1096</v>
      </c>
      <c r="K615" s="1" t="s">
        <v>1100</v>
      </c>
      <c r="L615" s="1" t="s">
        <v>1096</v>
      </c>
      <c r="M615" s="1" t="s">
        <v>1100</v>
      </c>
      <c r="N615" s="1" t="s">
        <v>1096</v>
      </c>
      <c r="O615" s="1" t="s">
        <v>1100</v>
      </c>
      <c r="P615" s="1" t="s">
        <v>1096</v>
      </c>
      <c r="Q615" s="1" t="s">
        <v>1119</v>
      </c>
      <c r="R615" s="1" t="s">
        <v>1096</v>
      </c>
      <c r="S615" s="1" t="s">
        <v>1100</v>
      </c>
      <c r="T615" s="1" t="s">
        <v>16</v>
      </c>
    </row>
    <row r="616" spans="1:20" ht="30" customHeight="1" x14ac:dyDescent="0.25">
      <c r="A616" s="1">
        <v>1092</v>
      </c>
      <c r="B616" s="1" t="s">
        <v>125</v>
      </c>
      <c r="C616" s="1" t="s">
        <v>173</v>
      </c>
      <c r="D616" s="1" t="s">
        <v>1221</v>
      </c>
      <c r="E616" s="20" t="s">
        <v>1101</v>
      </c>
      <c r="F616" s="1" t="s">
        <v>306</v>
      </c>
      <c r="G616" s="1" t="s">
        <v>306</v>
      </c>
      <c r="H616" s="17">
        <v>33266</v>
      </c>
      <c r="I616" s="1" t="s">
        <v>1222</v>
      </c>
      <c r="J616" s="1" t="s">
        <v>1096</v>
      </c>
      <c r="K616" s="1" t="s">
        <v>1223</v>
      </c>
      <c r="L616" s="1" t="s">
        <v>1096</v>
      </c>
      <c r="M616" s="1" t="s">
        <v>1224</v>
      </c>
      <c r="N616" s="1" t="s">
        <v>1096</v>
      </c>
      <c r="O616" s="1" t="s">
        <v>1222</v>
      </c>
      <c r="P616" s="1" t="s">
        <v>1096</v>
      </c>
      <c r="Q616" s="1" t="s">
        <v>1225</v>
      </c>
      <c r="R616" s="1" t="s">
        <v>1096</v>
      </c>
      <c r="S616" s="1" t="s">
        <v>1223</v>
      </c>
      <c r="T616" s="1" t="s">
        <v>16</v>
      </c>
    </row>
    <row r="617" spans="1:20" ht="30" customHeight="1" x14ac:dyDescent="0.25">
      <c r="A617" s="1">
        <v>1094</v>
      </c>
      <c r="B617" s="1" t="s">
        <v>125</v>
      </c>
      <c r="C617" s="1" t="s">
        <v>173</v>
      </c>
      <c r="D617" s="1" t="s">
        <v>364</v>
      </c>
      <c r="E617" s="20" t="s">
        <v>1164</v>
      </c>
      <c r="F617" s="1" t="s">
        <v>306</v>
      </c>
      <c r="G617" s="1" t="s">
        <v>306</v>
      </c>
      <c r="H617" s="17">
        <v>8400</v>
      </c>
      <c r="I617" s="1" t="s">
        <v>1226</v>
      </c>
      <c r="J617" s="1" t="s">
        <v>1096</v>
      </c>
      <c r="K617" s="1" t="s">
        <v>1202</v>
      </c>
      <c r="L617" s="1" t="s">
        <v>1096</v>
      </c>
      <c r="M617" s="1" t="s">
        <v>1227</v>
      </c>
      <c r="N617" s="1" t="s">
        <v>1096</v>
      </c>
      <c r="O617" s="1" t="s">
        <v>1226</v>
      </c>
      <c r="P617" s="1" t="s">
        <v>1096</v>
      </c>
      <c r="Q617" s="1" t="s">
        <v>1228</v>
      </c>
      <c r="R617" s="1" t="s">
        <v>1096</v>
      </c>
      <c r="S617" s="1" t="s">
        <v>1202</v>
      </c>
      <c r="T617" s="1" t="s">
        <v>16</v>
      </c>
    </row>
    <row r="618" spans="1:20" ht="30" customHeight="1" x14ac:dyDescent="0.25">
      <c r="A618" s="1">
        <v>1096</v>
      </c>
      <c r="B618" s="1" t="s">
        <v>125</v>
      </c>
      <c r="C618" s="1" t="s">
        <v>173</v>
      </c>
      <c r="D618" s="1" t="s">
        <v>1229</v>
      </c>
      <c r="E618" s="20" t="s">
        <v>1148</v>
      </c>
      <c r="F618" s="1" t="s">
        <v>306</v>
      </c>
      <c r="G618" s="1" t="s">
        <v>306</v>
      </c>
      <c r="H618" s="17">
        <v>7918</v>
      </c>
      <c r="I618" s="1" t="s">
        <v>1230</v>
      </c>
      <c r="J618" s="1" t="s">
        <v>1096</v>
      </c>
      <c r="K618" s="1" t="s">
        <v>1223</v>
      </c>
      <c r="L618" s="1" t="s">
        <v>1096</v>
      </c>
      <c r="M618" s="1" t="s">
        <v>1231</v>
      </c>
      <c r="N618" s="1" t="s">
        <v>1096</v>
      </c>
      <c r="O618" s="1" t="s">
        <v>1223</v>
      </c>
      <c r="P618" s="1" t="s">
        <v>1096</v>
      </c>
      <c r="Q618" s="1" t="s">
        <v>1225</v>
      </c>
      <c r="R618" s="1" t="s">
        <v>1096</v>
      </c>
      <c r="S618" s="1" t="s">
        <v>1223</v>
      </c>
      <c r="T618" s="1" t="s">
        <v>16</v>
      </c>
    </row>
    <row r="619" spans="1:20" ht="30" customHeight="1" x14ac:dyDescent="0.25">
      <c r="A619" s="1">
        <v>1098</v>
      </c>
      <c r="B619" s="1" t="s">
        <v>125</v>
      </c>
      <c r="C619" s="1" t="s">
        <v>173</v>
      </c>
      <c r="D619" s="1" t="s">
        <v>1232</v>
      </c>
      <c r="E619" s="20" t="s">
        <v>1108</v>
      </c>
      <c r="F619" s="1" t="s">
        <v>1233</v>
      </c>
      <c r="G619" s="1" t="s">
        <v>306</v>
      </c>
      <c r="H619" s="17">
        <v>13900</v>
      </c>
      <c r="I619" s="1" t="s">
        <v>1100</v>
      </c>
      <c r="J619" s="1" t="s">
        <v>1096</v>
      </c>
      <c r="K619" s="1" t="s">
        <v>1100</v>
      </c>
      <c r="L619" s="1" t="s">
        <v>1096</v>
      </c>
      <c r="M619" s="1" t="s">
        <v>1100</v>
      </c>
      <c r="N619" s="1" t="s">
        <v>1096</v>
      </c>
      <c r="O619" s="1" t="s">
        <v>1100</v>
      </c>
      <c r="P619" s="1" t="s">
        <v>1096</v>
      </c>
      <c r="Q619" s="1" t="s">
        <v>1100</v>
      </c>
      <c r="R619" s="1" t="s">
        <v>1096</v>
      </c>
      <c r="S619" s="1" t="s">
        <v>1100</v>
      </c>
      <c r="T619" s="1" t="s">
        <v>16</v>
      </c>
    </row>
    <row r="620" spans="1:20" ht="30" customHeight="1" x14ac:dyDescent="0.25">
      <c r="A620" s="1">
        <v>1100</v>
      </c>
      <c r="B620" s="1" t="s">
        <v>125</v>
      </c>
      <c r="C620" s="1" t="s">
        <v>173</v>
      </c>
      <c r="D620" s="1" t="s">
        <v>1234</v>
      </c>
      <c r="E620" s="20">
        <v>32.299999999999997</v>
      </c>
      <c r="F620" s="1" t="s">
        <v>1235</v>
      </c>
      <c r="G620" s="1" t="s">
        <v>306</v>
      </c>
      <c r="H620" s="17">
        <v>457</v>
      </c>
      <c r="I620" s="1" t="s">
        <v>1134</v>
      </c>
      <c r="J620" s="1" t="s">
        <v>1096</v>
      </c>
      <c r="K620" s="1" t="s">
        <v>1134</v>
      </c>
      <c r="L620" s="1" t="s">
        <v>1096</v>
      </c>
      <c r="M620" s="1" t="s">
        <v>1134</v>
      </c>
      <c r="N620" s="1" t="s">
        <v>1096</v>
      </c>
      <c r="O620" s="1" t="s">
        <v>1134</v>
      </c>
      <c r="P620" s="1" t="s">
        <v>1096</v>
      </c>
      <c r="Q620" s="1" t="s">
        <v>1134</v>
      </c>
      <c r="R620" s="1" t="s">
        <v>1096</v>
      </c>
      <c r="S620" s="1" t="s">
        <v>1134</v>
      </c>
      <c r="T620" s="1" t="s">
        <v>16</v>
      </c>
    </row>
    <row r="621" spans="1:20" ht="30" customHeight="1" x14ac:dyDescent="0.25">
      <c r="A621" s="1">
        <v>1102</v>
      </c>
      <c r="B621" s="1" t="s">
        <v>125</v>
      </c>
      <c r="C621" s="1" t="s">
        <v>173</v>
      </c>
      <c r="D621" s="1" t="s">
        <v>1236</v>
      </c>
      <c r="E621" s="20" t="s">
        <v>1108</v>
      </c>
      <c r="F621" s="1" t="s">
        <v>1237</v>
      </c>
      <c r="G621" s="1" t="s">
        <v>306</v>
      </c>
      <c r="H621" s="17">
        <v>41000</v>
      </c>
      <c r="I621" s="1" t="s">
        <v>1134</v>
      </c>
      <c r="J621" s="1" t="s">
        <v>1096</v>
      </c>
      <c r="K621" s="1" t="s">
        <v>1134</v>
      </c>
      <c r="L621" s="1" t="s">
        <v>1096</v>
      </c>
      <c r="M621" s="1" t="s">
        <v>1134</v>
      </c>
      <c r="N621" s="1" t="s">
        <v>1096</v>
      </c>
      <c r="O621" s="1" t="s">
        <v>1134</v>
      </c>
      <c r="P621" s="1" t="s">
        <v>1096</v>
      </c>
      <c r="Q621" s="1" t="s">
        <v>1134</v>
      </c>
      <c r="R621" s="1" t="s">
        <v>1096</v>
      </c>
      <c r="S621" s="1" t="s">
        <v>1134</v>
      </c>
      <c r="T621" s="1" t="s">
        <v>16</v>
      </c>
    </row>
    <row r="622" spans="1:20" ht="30" customHeight="1" x14ac:dyDescent="0.25">
      <c r="A622" s="1">
        <v>1104</v>
      </c>
      <c r="B622" s="1" t="s">
        <v>125</v>
      </c>
      <c r="C622" s="1" t="s">
        <v>131</v>
      </c>
      <c r="D622" s="1" t="s">
        <v>1238</v>
      </c>
      <c r="E622" s="20" t="s">
        <v>1108</v>
      </c>
      <c r="F622" s="1" t="s">
        <v>1239</v>
      </c>
      <c r="G622" s="1" t="s">
        <v>306</v>
      </c>
      <c r="H622" s="17">
        <v>390</v>
      </c>
      <c r="I622" s="1" t="s">
        <v>1240</v>
      </c>
      <c r="J622" s="1" t="s">
        <v>1096</v>
      </c>
      <c r="K622" s="1" t="s">
        <v>1240</v>
      </c>
      <c r="L622" s="1" t="s">
        <v>1096</v>
      </c>
      <c r="M622" s="1" t="s">
        <v>1240</v>
      </c>
      <c r="N622" s="1" t="s">
        <v>1096</v>
      </c>
      <c r="O622" s="1" t="s">
        <v>1240</v>
      </c>
      <c r="P622" s="1" t="s">
        <v>1096</v>
      </c>
      <c r="Q622" s="1" t="s">
        <v>1122</v>
      </c>
      <c r="R622" s="1" t="s">
        <v>1096</v>
      </c>
      <c r="S622" s="1" t="s">
        <v>1240</v>
      </c>
      <c r="T622" s="1" t="s">
        <v>16</v>
      </c>
    </row>
    <row r="623" spans="1:20" ht="30" customHeight="1" x14ac:dyDescent="0.25">
      <c r="A623" s="1">
        <v>1106</v>
      </c>
      <c r="B623" s="1" t="s">
        <v>125</v>
      </c>
      <c r="C623" s="1" t="s">
        <v>173</v>
      </c>
      <c r="D623" s="1" t="s">
        <v>1241</v>
      </c>
      <c r="E623" s="20" t="s">
        <v>1108</v>
      </c>
      <c r="F623" s="1" t="s">
        <v>1242</v>
      </c>
      <c r="G623" s="1" t="s">
        <v>306</v>
      </c>
      <c r="H623" s="17">
        <v>2900</v>
      </c>
      <c r="I623" s="1" t="s">
        <v>1119</v>
      </c>
      <c r="J623" s="1" t="s">
        <v>1096</v>
      </c>
      <c r="K623" s="1" t="s">
        <v>1119</v>
      </c>
      <c r="L623" s="1" t="s">
        <v>1096</v>
      </c>
      <c r="M623" s="1" t="s">
        <v>1119</v>
      </c>
      <c r="N623" s="1" t="s">
        <v>1096</v>
      </c>
      <c r="O623" s="1" t="s">
        <v>1119</v>
      </c>
      <c r="P623" s="1" t="s">
        <v>1096</v>
      </c>
      <c r="Q623" s="1" t="s">
        <v>1107</v>
      </c>
      <c r="R623" s="1" t="s">
        <v>1096</v>
      </c>
      <c r="S623" s="1" t="s">
        <v>1119</v>
      </c>
      <c r="T623" s="1" t="s">
        <v>16</v>
      </c>
    </row>
    <row r="624" spans="1:20" ht="30" customHeight="1" x14ac:dyDescent="0.25">
      <c r="A624" s="1">
        <v>1108</v>
      </c>
      <c r="B624" s="1" t="s">
        <v>125</v>
      </c>
      <c r="C624" s="1" t="s">
        <v>173</v>
      </c>
      <c r="D624" s="1" t="s">
        <v>919</v>
      </c>
      <c r="E624" s="20" t="s">
        <v>1108</v>
      </c>
      <c r="F624" s="1" t="s">
        <v>306</v>
      </c>
      <c r="G624" s="1" t="s">
        <v>306</v>
      </c>
      <c r="H624" s="17">
        <v>5600</v>
      </c>
      <c r="I624" s="1" t="s">
        <v>1119</v>
      </c>
      <c r="J624" s="1" t="s">
        <v>1096</v>
      </c>
      <c r="K624" s="1" t="s">
        <v>1119</v>
      </c>
      <c r="L624" s="1" t="s">
        <v>1096</v>
      </c>
      <c r="M624" s="1" t="s">
        <v>1119</v>
      </c>
      <c r="N624" s="1" t="s">
        <v>1096</v>
      </c>
      <c r="O624" s="1" t="s">
        <v>1119</v>
      </c>
      <c r="P624" s="1" t="s">
        <v>1096</v>
      </c>
      <c r="Q624" s="1" t="s">
        <v>1107</v>
      </c>
      <c r="R624" s="1" t="s">
        <v>1096</v>
      </c>
      <c r="S624" s="1" t="s">
        <v>1119</v>
      </c>
      <c r="T624" s="1" t="s">
        <v>16</v>
      </c>
    </row>
    <row r="625" spans="1:20" ht="30" customHeight="1" x14ac:dyDescent="0.25">
      <c r="A625" s="1">
        <v>1110</v>
      </c>
      <c r="B625" s="1" t="s">
        <v>125</v>
      </c>
      <c r="C625" s="1" t="s">
        <v>173</v>
      </c>
      <c r="D625" s="1" t="s">
        <v>1243</v>
      </c>
      <c r="E625" s="20" t="s">
        <v>1108</v>
      </c>
      <c r="F625" s="1" t="s">
        <v>1244</v>
      </c>
      <c r="G625" s="1" t="s">
        <v>306</v>
      </c>
      <c r="H625" s="17">
        <v>2200</v>
      </c>
      <c r="I625" s="1" t="s">
        <v>1119</v>
      </c>
      <c r="J625" s="1" t="s">
        <v>1096</v>
      </c>
      <c r="K625" s="1" t="s">
        <v>1119</v>
      </c>
      <c r="L625" s="1" t="s">
        <v>1096</v>
      </c>
      <c r="M625" s="1" t="s">
        <v>1119</v>
      </c>
      <c r="N625" s="1" t="s">
        <v>1096</v>
      </c>
      <c r="O625" s="1" t="s">
        <v>1119</v>
      </c>
      <c r="P625" s="1" t="s">
        <v>1096</v>
      </c>
      <c r="Q625" s="1" t="s">
        <v>1107</v>
      </c>
      <c r="R625" s="1" t="s">
        <v>1096</v>
      </c>
      <c r="S625" s="1" t="s">
        <v>1119</v>
      </c>
      <c r="T625" s="1" t="s">
        <v>16</v>
      </c>
    </row>
    <row r="626" spans="1:20" ht="30" customHeight="1" x14ac:dyDescent="0.25">
      <c r="A626" s="1">
        <v>1112</v>
      </c>
      <c r="B626" s="1" t="s">
        <v>125</v>
      </c>
      <c r="C626" s="1" t="s">
        <v>173</v>
      </c>
      <c r="D626" s="1" t="s">
        <v>1245</v>
      </c>
      <c r="E626" s="20" t="s">
        <v>1108</v>
      </c>
      <c r="F626" s="1" t="s">
        <v>1246</v>
      </c>
      <c r="G626" s="1" t="s">
        <v>306</v>
      </c>
      <c r="H626" s="17">
        <v>255</v>
      </c>
      <c r="I626" s="1" t="s">
        <v>1122</v>
      </c>
      <c r="J626" s="1" t="s">
        <v>1096</v>
      </c>
      <c r="K626" s="1" t="s">
        <v>1122</v>
      </c>
      <c r="L626" s="1" t="s">
        <v>1096</v>
      </c>
      <c r="M626" s="1" t="s">
        <v>1122</v>
      </c>
      <c r="N626" s="1" t="s">
        <v>1096</v>
      </c>
      <c r="O626" s="1" t="s">
        <v>1122</v>
      </c>
      <c r="P626" s="1" t="s">
        <v>1096</v>
      </c>
      <c r="Q626" s="1" t="s">
        <v>1227</v>
      </c>
      <c r="R626" s="1" t="s">
        <v>1096</v>
      </c>
      <c r="S626" s="1" t="s">
        <v>1122</v>
      </c>
      <c r="T626" s="1" t="s">
        <v>16</v>
      </c>
    </row>
    <row r="627" spans="1:20" ht="30" customHeight="1" x14ac:dyDescent="0.25">
      <c r="A627" s="1">
        <v>1114</v>
      </c>
      <c r="B627" s="1" t="s">
        <v>125</v>
      </c>
      <c r="C627" s="1" t="s">
        <v>173</v>
      </c>
      <c r="D627" s="1" t="s">
        <v>1247</v>
      </c>
      <c r="E627" s="20" t="s">
        <v>1108</v>
      </c>
      <c r="F627" s="1" t="s">
        <v>1248</v>
      </c>
      <c r="G627" s="1" t="s">
        <v>306</v>
      </c>
      <c r="H627" s="17">
        <v>1800</v>
      </c>
      <c r="I627" s="1" t="s">
        <v>1122</v>
      </c>
      <c r="J627" s="1" t="s">
        <v>1096</v>
      </c>
      <c r="K627" s="1" t="s">
        <v>1122</v>
      </c>
      <c r="L627" s="1" t="s">
        <v>1096</v>
      </c>
      <c r="M627" s="1" t="s">
        <v>1122</v>
      </c>
      <c r="N627" s="1" t="s">
        <v>1096</v>
      </c>
      <c r="O627" s="1" t="s">
        <v>1122</v>
      </c>
      <c r="P627" s="1" t="s">
        <v>1096</v>
      </c>
      <c r="Q627" s="1" t="s">
        <v>1227</v>
      </c>
      <c r="R627" s="1" t="s">
        <v>1096</v>
      </c>
      <c r="S627" s="1" t="s">
        <v>1122</v>
      </c>
      <c r="T627" s="1" t="s">
        <v>16</v>
      </c>
    </row>
    <row r="628" spans="1:20" ht="30" customHeight="1" x14ac:dyDescent="0.25">
      <c r="A628" s="1">
        <v>1116</v>
      </c>
      <c r="B628" s="1" t="s">
        <v>125</v>
      </c>
      <c r="C628" s="1" t="s">
        <v>173</v>
      </c>
      <c r="D628" s="1" t="s">
        <v>1249</v>
      </c>
      <c r="E628" s="20" t="s">
        <v>1250</v>
      </c>
      <c r="F628" s="1" t="s">
        <v>1251</v>
      </c>
      <c r="G628" s="1" t="s">
        <v>306</v>
      </c>
      <c r="H628" s="17">
        <v>16200</v>
      </c>
      <c r="I628" s="1" t="s">
        <v>1100</v>
      </c>
      <c r="J628" s="1" t="s">
        <v>1096</v>
      </c>
      <c r="K628" s="1" t="s">
        <v>1100</v>
      </c>
      <c r="L628" s="1" t="s">
        <v>1096</v>
      </c>
      <c r="M628" s="1" t="s">
        <v>1100</v>
      </c>
      <c r="N628" s="1" t="s">
        <v>1096</v>
      </c>
      <c r="O628" s="1" t="s">
        <v>1100</v>
      </c>
      <c r="P628" s="1" t="s">
        <v>1096</v>
      </c>
      <c r="Q628" s="1" t="s">
        <v>1119</v>
      </c>
      <c r="R628" s="1" t="s">
        <v>1096</v>
      </c>
      <c r="S628" s="1" t="s">
        <v>1100</v>
      </c>
      <c r="T628" s="1" t="s">
        <v>16</v>
      </c>
    </row>
    <row r="629" spans="1:20" ht="30" customHeight="1" x14ac:dyDescent="0.25">
      <c r="A629" s="1">
        <v>1118</v>
      </c>
      <c r="B629" s="1" t="s">
        <v>1252</v>
      </c>
      <c r="C629" s="1" t="s">
        <v>173</v>
      </c>
      <c r="D629" s="1" t="s">
        <v>1253</v>
      </c>
      <c r="E629" s="20" t="s">
        <v>1250</v>
      </c>
      <c r="F629" s="1" t="s">
        <v>1254</v>
      </c>
      <c r="G629" s="1" t="s">
        <v>306</v>
      </c>
      <c r="H629" s="17">
        <v>17200</v>
      </c>
      <c r="I629" s="1" t="s">
        <v>1119</v>
      </c>
      <c r="J629" s="1" t="s">
        <v>1096</v>
      </c>
      <c r="K629" s="1" t="s">
        <v>1119</v>
      </c>
      <c r="L629" s="1" t="s">
        <v>1096</v>
      </c>
      <c r="M629" s="1" t="s">
        <v>1119</v>
      </c>
      <c r="N629" s="1" t="s">
        <v>1096</v>
      </c>
      <c r="O629" s="1" t="s">
        <v>1119</v>
      </c>
      <c r="P629" s="1" t="s">
        <v>1096</v>
      </c>
      <c r="Q629" s="1" t="s">
        <v>1107</v>
      </c>
      <c r="R629" s="1" t="s">
        <v>1096</v>
      </c>
      <c r="S629" s="1" t="s">
        <v>1119</v>
      </c>
      <c r="T629" s="1" t="s">
        <v>16</v>
      </c>
    </row>
    <row r="630" spans="1:20" ht="30" customHeight="1" x14ac:dyDescent="0.25">
      <c r="A630" s="1">
        <v>1120</v>
      </c>
      <c r="B630" s="1" t="s">
        <v>125</v>
      </c>
      <c r="C630" s="1" t="s">
        <v>1255</v>
      </c>
      <c r="D630" s="1" t="s">
        <v>1256</v>
      </c>
      <c r="E630" s="1" t="s">
        <v>306</v>
      </c>
      <c r="F630" s="1" t="s">
        <v>1257</v>
      </c>
      <c r="G630" s="1" t="s">
        <v>306</v>
      </c>
      <c r="H630" s="17">
        <v>3400</v>
      </c>
      <c r="I630" s="1" t="s">
        <v>1119</v>
      </c>
      <c r="J630" s="1" t="s">
        <v>1096</v>
      </c>
      <c r="K630" s="1" t="s">
        <v>1119</v>
      </c>
      <c r="L630" s="1" t="s">
        <v>1096</v>
      </c>
      <c r="M630" s="1" t="s">
        <v>1119</v>
      </c>
      <c r="N630" s="1" t="s">
        <v>1096</v>
      </c>
      <c r="O630" s="1" t="s">
        <v>1119</v>
      </c>
      <c r="P630" s="1" t="s">
        <v>1096</v>
      </c>
      <c r="Q630" s="1" t="s">
        <v>1107</v>
      </c>
      <c r="R630" s="1" t="s">
        <v>1096</v>
      </c>
      <c r="S630" s="1" t="s">
        <v>1119</v>
      </c>
      <c r="T630" s="1" t="s">
        <v>16</v>
      </c>
    </row>
    <row r="631" spans="1:20" ht="30" customHeight="1" x14ac:dyDescent="0.25">
      <c r="A631" s="1">
        <v>1122</v>
      </c>
      <c r="B631" s="1" t="s">
        <v>125</v>
      </c>
      <c r="C631" s="1" t="s">
        <v>1255</v>
      </c>
      <c r="D631" s="1" t="s">
        <v>1258</v>
      </c>
      <c r="E631" s="1" t="s">
        <v>306</v>
      </c>
      <c r="F631" s="1" t="s">
        <v>306</v>
      </c>
      <c r="G631" s="1" t="s">
        <v>306</v>
      </c>
      <c r="H631" s="17">
        <v>10750</v>
      </c>
      <c r="I631" s="1" t="s">
        <v>1100</v>
      </c>
      <c r="J631" s="1" t="s">
        <v>1096</v>
      </c>
      <c r="K631" s="1" t="s">
        <v>1100</v>
      </c>
      <c r="L631" s="1" t="s">
        <v>1096</v>
      </c>
      <c r="M631" s="1" t="s">
        <v>1100</v>
      </c>
      <c r="N631" s="1" t="s">
        <v>1096</v>
      </c>
      <c r="O631" s="1" t="s">
        <v>1100</v>
      </c>
      <c r="P631" s="1" t="s">
        <v>1096</v>
      </c>
      <c r="Q631" s="1" t="s">
        <v>1119</v>
      </c>
      <c r="R631" s="1" t="s">
        <v>1096</v>
      </c>
      <c r="S631" s="1" t="s">
        <v>1100</v>
      </c>
      <c r="T631" s="1" t="s">
        <v>16</v>
      </c>
    </row>
    <row r="632" spans="1:20" ht="30" customHeight="1" x14ac:dyDescent="0.25">
      <c r="A632" s="1">
        <v>1124</v>
      </c>
      <c r="B632" s="1" t="s">
        <v>125</v>
      </c>
      <c r="C632" s="1" t="s">
        <v>1255</v>
      </c>
      <c r="D632" s="1" t="s">
        <v>1259</v>
      </c>
      <c r="E632" s="1" t="s">
        <v>306</v>
      </c>
      <c r="F632" s="1" t="s">
        <v>306</v>
      </c>
      <c r="G632" s="1" t="s">
        <v>306</v>
      </c>
      <c r="H632" s="17">
        <v>10730</v>
      </c>
      <c r="I632" s="1" t="s">
        <v>1260</v>
      </c>
      <c r="J632" s="1" t="s">
        <v>1096</v>
      </c>
      <c r="K632" s="1" t="s">
        <v>1261</v>
      </c>
      <c r="L632" s="1" t="s">
        <v>1096</v>
      </c>
      <c r="M632" s="1" t="s">
        <v>850</v>
      </c>
      <c r="N632" s="1" t="s">
        <v>1096</v>
      </c>
      <c r="O632" s="1" t="s">
        <v>1262</v>
      </c>
      <c r="P632" s="1" t="s">
        <v>1096</v>
      </c>
      <c r="Q632" s="1" t="s">
        <v>1263</v>
      </c>
      <c r="R632" s="1" t="s">
        <v>1096</v>
      </c>
      <c r="S632" s="1" t="s">
        <v>899</v>
      </c>
      <c r="T632" s="1" t="s">
        <v>16</v>
      </c>
    </row>
    <row r="633" spans="1:20" ht="30" customHeight="1" x14ac:dyDescent="0.25">
      <c r="A633" s="1">
        <v>1126</v>
      </c>
      <c r="B633" s="1" t="s">
        <v>125</v>
      </c>
      <c r="C633" s="1" t="s">
        <v>1255</v>
      </c>
      <c r="D633" s="1" t="s">
        <v>912</v>
      </c>
      <c r="E633" s="1" t="s">
        <v>306</v>
      </c>
      <c r="F633" s="1" t="s">
        <v>306</v>
      </c>
      <c r="G633" s="1" t="s">
        <v>306</v>
      </c>
      <c r="H633" s="17">
        <v>7198</v>
      </c>
      <c r="I633" s="1" t="s">
        <v>1119</v>
      </c>
      <c r="J633" s="1" t="s">
        <v>1096</v>
      </c>
      <c r="K633" s="1" t="s">
        <v>1100</v>
      </c>
      <c r="L633" s="1" t="s">
        <v>1096</v>
      </c>
      <c r="M633" s="1" t="s">
        <v>1100</v>
      </c>
      <c r="N633" s="1" t="s">
        <v>1096</v>
      </c>
      <c r="O633" s="1" t="s">
        <v>1100</v>
      </c>
      <c r="P633" s="1" t="s">
        <v>1096</v>
      </c>
      <c r="Q633" s="1" t="s">
        <v>1107</v>
      </c>
      <c r="R633" s="1" t="s">
        <v>1096</v>
      </c>
      <c r="S633" s="1" t="s">
        <v>1100</v>
      </c>
      <c r="T633" s="1" t="s">
        <v>16</v>
      </c>
    </row>
    <row r="634" spans="1:20" ht="30" customHeight="1" x14ac:dyDescent="0.25">
      <c r="A634" s="1">
        <v>1128</v>
      </c>
      <c r="B634" s="1" t="s">
        <v>125</v>
      </c>
      <c r="C634" s="1" t="s">
        <v>173</v>
      </c>
      <c r="D634" s="1" t="s">
        <v>1264</v>
      </c>
      <c r="E634" s="20" t="s">
        <v>1148</v>
      </c>
      <c r="F634" s="1" t="s">
        <v>1265</v>
      </c>
      <c r="G634" s="1" t="s">
        <v>306</v>
      </c>
      <c r="H634" s="17">
        <v>41000</v>
      </c>
      <c r="I634" s="1" t="s">
        <v>1266</v>
      </c>
      <c r="J634" s="1" t="s">
        <v>1096</v>
      </c>
      <c r="K634" s="1" t="s">
        <v>1267</v>
      </c>
      <c r="L634" s="1" t="s">
        <v>1096</v>
      </c>
      <c r="M634" s="1" t="s">
        <v>1268</v>
      </c>
      <c r="N634" s="1" t="s">
        <v>1096</v>
      </c>
      <c r="O634" s="1" t="s">
        <v>1268</v>
      </c>
      <c r="P634" s="1" t="s">
        <v>1096</v>
      </c>
      <c r="Q634" s="1" t="s">
        <v>1269</v>
      </c>
      <c r="R634" s="1" t="s">
        <v>1096</v>
      </c>
      <c r="S634" s="1" t="s">
        <v>1267</v>
      </c>
      <c r="T634" s="1" t="s">
        <v>16</v>
      </c>
    </row>
    <row r="635" spans="1:20" ht="30" customHeight="1" x14ac:dyDescent="0.25">
      <c r="A635" s="1">
        <v>1130</v>
      </c>
      <c r="B635" s="1" t="s">
        <v>125</v>
      </c>
      <c r="C635" s="1" t="s">
        <v>173</v>
      </c>
      <c r="D635" s="1" t="s">
        <v>1270</v>
      </c>
      <c r="E635" s="20" t="s">
        <v>1148</v>
      </c>
      <c r="F635" s="1" t="s">
        <v>306</v>
      </c>
      <c r="G635" s="1" t="s">
        <v>306</v>
      </c>
      <c r="H635" s="17">
        <v>67700</v>
      </c>
      <c r="I635" s="1" t="s">
        <v>1119</v>
      </c>
      <c r="J635" s="1" t="s">
        <v>1096</v>
      </c>
      <c r="K635" s="1" t="s">
        <v>1100</v>
      </c>
      <c r="L635" s="1" t="s">
        <v>1096</v>
      </c>
      <c r="M635" s="1" t="s">
        <v>1100</v>
      </c>
      <c r="N635" s="1" t="s">
        <v>1096</v>
      </c>
      <c r="O635" s="1" t="s">
        <v>1100</v>
      </c>
      <c r="P635" s="1" t="s">
        <v>1096</v>
      </c>
      <c r="Q635" s="1" t="s">
        <v>1107</v>
      </c>
      <c r="R635" s="1" t="s">
        <v>1096</v>
      </c>
      <c r="S635" s="1" t="s">
        <v>1100</v>
      </c>
      <c r="T635" s="1" t="s">
        <v>16</v>
      </c>
    </row>
    <row r="636" spans="1:20" ht="30" customHeight="1" x14ac:dyDescent="0.25">
      <c r="A636" s="1">
        <v>1132</v>
      </c>
      <c r="B636" s="1" t="s">
        <v>125</v>
      </c>
      <c r="C636" s="1" t="s">
        <v>173</v>
      </c>
      <c r="D636" s="1" t="s">
        <v>488</v>
      </c>
      <c r="E636" s="20" t="s">
        <v>1148</v>
      </c>
      <c r="F636" s="1" t="s">
        <v>306</v>
      </c>
      <c r="G636" s="1" t="s">
        <v>306</v>
      </c>
      <c r="H636" s="17">
        <v>33854</v>
      </c>
      <c r="I636" s="1" t="s">
        <v>1100</v>
      </c>
      <c r="J636" s="1" t="s">
        <v>1096</v>
      </c>
      <c r="K636" s="1" t="s">
        <v>1100</v>
      </c>
      <c r="L636" s="1" t="s">
        <v>1096</v>
      </c>
      <c r="M636" s="1" t="s">
        <v>1100</v>
      </c>
      <c r="N636" s="1" t="s">
        <v>1096</v>
      </c>
      <c r="O636" s="1" t="s">
        <v>1100</v>
      </c>
      <c r="P636" s="1" t="s">
        <v>1096</v>
      </c>
      <c r="Q636" s="1" t="s">
        <v>1119</v>
      </c>
      <c r="R636" s="1" t="s">
        <v>1096</v>
      </c>
      <c r="S636" s="1" t="s">
        <v>1100</v>
      </c>
      <c r="T636" s="1" t="s">
        <v>16</v>
      </c>
    </row>
    <row r="637" spans="1:20" ht="30" customHeight="1" x14ac:dyDescent="0.25">
      <c r="A637" s="1">
        <v>1134</v>
      </c>
      <c r="B637" s="1" t="s">
        <v>125</v>
      </c>
      <c r="C637" s="1" t="s">
        <v>173</v>
      </c>
      <c r="D637" s="1" t="s">
        <v>1271</v>
      </c>
      <c r="E637" s="20" t="s">
        <v>1272</v>
      </c>
      <c r="F637" s="1" t="s">
        <v>1273</v>
      </c>
      <c r="G637" s="1" t="s">
        <v>306</v>
      </c>
      <c r="H637" s="17">
        <v>77500</v>
      </c>
      <c r="I637" s="1" t="s">
        <v>1227</v>
      </c>
      <c r="J637" s="1" t="s">
        <v>1096</v>
      </c>
      <c r="K637" s="1" t="s">
        <v>1119</v>
      </c>
      <c r="L637" s="1" t="s">
        <v>1096</v>
      </c>
      <c r="M637" s="1" t="s">
        <v>1119</v>
      </c>
      <c r="N637" s="1" t="s">
        <v>1096</v>
      </c>
      <c r="O637" s="1" t="s">
        <v>1119</v>
      </c>
      <c r="P637" s="1" t="s">
        <v>1096</v>
      </c>
      <c r="Q637" s="1" t="s">
        <v>1274</v>
      </c>
      <c r="R637" s="1" t="s">
        <v>1096</v>
      </c>
      <c r="S637" s="1" t="s">
        <v>1119</v>
      </c>
      <c r="T637" s="1" t="s">
        <v>16</v>
      </c>
    </row>
    <row r="638" spans="1:20" ht="30" customHeight="1" x14ac:dyDescent="0.25">
      <c r="A638" s="1">
        <v>1136</v>
      </c>
      <c r="B638" s="1" t="s">
        <v>125</v>
      </c>
      <c r="C638" s="1" t="s">
        <v>173</v>
      </c>
      <c r="D638" s="81" t="s">
        <v>1275</v>
      </c>
      <c r="E638" s="20" t="s">
        <v>1272</v>
      </c>
      <c r="F638" s="1" t="s">
        <v>1276</v>
      </c>
      <c r="G638" s="1" t="s">
        <v>306</v>
      </c>
      <c r="H638" s="17">
        <v>75250</v>
      </c>
      <c r="I638" s="1" t="s">
        <v>1277</v>
      </c>
      <c r="J638" s="1" t="s">
        <v>1096</v>
      </c>
      <c r="K638" s="1" t="s">
        <v>1100</v>
      </c>
      <c r="L638" s="1" t="s">
        <v>1096</v>
      </c>
      <c r="M638" s="1" t="s">
        <v>1100</v>
      </c>
      <c r="N638" s="1" t="s">
        <v>1096</v>
      </c>
      <c r="O638" s="1" t="s">
        <v>1100</v>
      </c>
      <c r="P638" s="1" t="s">
        <v>1096</v>
      </c>
      <c r="Q638" s="1" t="s">
        <v>1278</v>
      </c>
      <c r="R638" s="1" t="s">
        <v>1096</v>
      </c>
      <c r="S638" s="1" t="s">
        <v>1100</v>
      </c>
      <c r="T638" s="1" t="s">
        <v>16</v>
      </c>
    </row>
    <row r="639" spans="1:20" ht="30" customHeight="1" x14ac:dyDescent="0.25">
      <c r="A639" s="1">
        <v>1138</v>
      </c>
      <c r="B639" s="1" t="s">
        <v>125</v>
      </c>
      <c r="C639" s="1" t="s">
        <v>173</v>
      </c>
      <c r="D639" s="81" t="s">
        <v>1279</v>
      </c>
      <c r="E639" s="20" t="s">
        <v>1272</v>
      </c>
      <c r="F639" s="1" t="s">
        <v>1280</v>
      </c>
      <c r="G639" s="1" t="s">
        <v>306</v>
      </c>
      <c r="H639" s="17">
        <v>100000</v>
      </c>
      <c r="I639" s="1" t="s">
        <v>1100</v>
      </c>
      <c r="J639" s="1" t="s">
        <v>1096</v>
      </c>
      <c r="K639" s="1" t="s">
        <v>1100</v>
      </c>
      <c r="L639" s="1" t="s">
        <v>1096</v>
      </c>
      <c r="M639" s="1" t="s">
        <v>1100</v>
      </c>
      <c r="N639" s="1" t="s">
        <v>1096</v>
      </c>
      <c r="O639" s="1" t="s">
        <v>1100</v>
      </c>
      <c r="P639" s="1" t="s">
        <v>1096</v>
      </c>
      <c r="Q639" s="1" t="s">
        <v>1119</v>
      </c>
      <c r="R639" s="1" t="s">
        <v>1096</v>
      </c>
      <c r="S639" s="1" t="s">
        <v>1100</v>
      </c>
      <c r="T639" s="1" t="s">
        <v>16</v>
      </c>
    </row>
    <row r="640" spans="1:20" ht="30" customHeight="1" x14ac:dyDescent="0.25">
      <c r="A640" s="1">
        <v>1140</v>
      </c>
      <c r="B640" s="1" t="s">
        <v>125</v>
      </c>
      <c r="C640" s="1" t="s">
        <v>173</v>
      </c>
      <c r="D640" s="81" t="s">
        <v>1281</v>
      </c>
      <c r="E640" s="20" t="s">
        <v>1272</v>
      </c>
      <c r="F640" s="1" t="s">
        <v>1280</v>
      </c>
      <c r="G640" s="1" t="s">
        <v>306</v>
      </c>
      <c r="H640" s="17">
        <v>100000</v>
      </c>
      <c r="I640" s="1" t="s">
        <v>1277</v>
      </c>
      <c r="J640" s="1" t="s">
        <v>1096</v>
      </c>
      <c r="K640" s="1" t="s">
        <v>1277</v>
      </c>
      <c r="L640" s="1" t="s">
        <v>1096</v>
      </c>
      <c r="M640" s="1" t="s">
        <v>1277</v>
      </c>
      <c r="N640" s="1" t="s">
        <v>1096</v>
      </c>
      <c r="O640" s="1" t="s">
        <v>1277</v>
      </c>
      <c r="P640" s="1" t="s">
        <v>1096</v>
      </c>
      <c r="Q640" s="1" t="s">
        <v>1278</v>
      </c>
      <c r="R640" s="1" t="s">
        <v>1096</v>
      </c>
      <c r="S640" s="1" t="s">
        <v>1277</v>
      </c>
      <c r="T640" s="1" t="s">
        <v>16</v>
      </c>
    </row>
    <row r="641" spans="1:20" ht="30" customHeight="1" x14ac:dyDescent="0.25">
      <c r="A641" s="1">
        <v>1142</v>
      </c>
      <c r="B641" s="1" t="s">
        <v>125</v>
      </c>
      <c r="C641" s="1" t="s">
        <v>173</v>
      </c>
      <c r="D641" s="81" t="s">
        <v>1282</v>
      </c>
      <c r="E641" s="20" t="s">
        <v>1272</v>
      </c>
      <c r="F641" s="1" t="s">
        <v>1283</v>
      </c>
      <c r="G641" s="1" t="s">
        <v>306</v>
      </c>
      <c r="H641" s="17">
        <v>23400</v>
      </c>
      <c r="I641" s="1" t="s">
        <v>1110</v>
      </c>
      <c r="J641" s="1" t="s">
        <v>1096</v>
      </c>
      <c r="K641" s="1" t="s">
        <v>1110</v>
      </c>
      <c r="L641" s="1" t="s">
        <v>1096</v>
      </c>
      <c r="M641" s="1" t="s">
        <v>1110</v>
      </c>
      <c r="N641" s="1" t="s">
        <v>1096</v>
      </c>
      <c r="O641" s="1" t="s">
        <v>1110</v>
      </c>
      <c r="P641" s="1" t="s">
        <v>1096</v>
      </c>
      <c r="Q641" s="1" t="s">
        <v>1110</v>
      </c>
      <c r="R641" s="1" t="s">
        <v>1096</v>
      </c>
      <c r="S641" s="1" t="s">
        <v>1110</v>
      </c>
      <c r="T641" s="1" t="s">
        <v>16</v>
      </c>
    </row>
    <row r="642" spans="1:20" ht="30" customHeight="1" x14ac:dyDescent="0.25">
      <c r="A642" s="1">
        <v>1144</v>
      </c>
      <c r="B642" s="1" t="s">
        <v>125</v>
      </c>
      <c r="C642" s="1" t="s">
        <v>173</v>
      </c>
      <c r="D642" s="81" t="s">
        <v>1284</v>
      </c>
      <c r="E642" s="20" t="s">
        <v>1272</v>
      </c>
      <c r="F642" s="1" t="s">
        <v>1285</v>
      </c>
      <c r="G642" s="1" t="s">
        <v>306</v>
      </c>
      <c r="H642" s="17">
        <v>90000</v>
      </c>
      <c r="I642" s="1" t="s">
        <v>1110</v>
      </c>
      <c r="J642" s="1" t="s">
        <v>1096</v>
      </c>
      <c r="K642" s="1" t="s">
        <v>1100</v>
      </c>
      <c r="L642" s="1" t="s">
        <v>1096</v>
      </c>
      <c r="M642" s="1" t="s">
        <v>1100</v>
      </c>
      <c r="N642" s="1" t="s">
        <v>1096</v>
      </c>
      <c r="O642" s="1" t="s">
        <v>1100</v>
      </c>
      <c r="P642" s="1" t="s">
        <v>1096</v>
      </c>
      <c r="Q642" s="1" t="s">
        <v>1185</v>
      </c>
      <c r="R642" s="1" t="s">
        <v>1096</v>
      </c>
      <c r="S642" s="1" t="s">
        <v>1100</v>
      </c>
      <c r="T642" s="1" t="s">
        <v>16</v>
      </c>
    </row>
    <row r="643" spans="1:20" ht="30" customHeight="1" x14ac:dyDescent="0.25">
      <c r="A643" s="1">
        <v>1146</v>
      </c>
      <c r="B643" s="1" t="s">
        <v>125</v>
      </c>
      <c r="C643" s="1" t="s">
        <v>173</v>
      </c>
      <c r="D643" s="81" t="s">
        <v>1286</v>
      </c>
      <c r="E643" s="20" t="s">
        <v>1272</v>
      </c>
      <c r="F643" s="1" t="s">
        <v>1285</v>
      </c>
      <c r="G643" s="1" t="s">
        <v>306</v>
      </c>
      <c r="H643" s="17">
        <v>90000</v>
      </c>
      <c r="I643" s="1" t="s">
        <v>1287</v>
      </c>
      <c r="J643" s="1" t="s">
        <v>1096</v>
      </c>
      <c r="K643" s="1" t="s">
        <v>1277</v>
      </c>
      <c r="L643" s="1" t="s">
        <v>1096</v>
      </c>
      <c r="M643" s="1" t="s">
        <v>1277</v>
      </c>
      <c r="N643" s="1" t="s">
        <v>1096</v>
      </c>
      <c r="O643" s="1" t="s">
        <v>1277</v>
      </c>
      <c r="P643" s="1" t="s">
        <v>1096</v>
      </c>
      <c r="Q643" s="1" t="s">
        <v>1288</v>
      </c>
      <c r="R643" s="1" t="s">
        <v>1096</v>
      </c>
      <c r="S643" s="1" t="s">
        <v>1277</v>
      </c>
      <c r="T643" s="1" t="s">
        <v>16</v>
      </c>
    </row>
    <row r="644" spans="1:20" ht="30" customHeight="1" x14ac:dyDescent="0.25">
      <c r="A644" s="1">
        <v>1148</v>
      </c>
      <c r="B644" s="1" t="s">
        <v>125</v>
      </c>
      <c r="C644" s="1" t="s">
        <v>173</v>
      </c>
      <c r="D644" s="81" t="s">
        <v>1289</v>
      </c>
      <c r="E644" s="20" t="s">
        <v>1272</v>
      </c>
      <c r="F644" s="1" t="s">
        <v>1290</v>
      </c>
      <c r="G644" s="1" t="s">
        <v>306</v>
      </c>
      <c r="H644" s="17">
        <v>13000</v>
      </c>
      <c r="I644" s="1" t="s">
        <v>1287</v>
      </c>
      <c r="J644" s="1" t="s">
        <v>1096</v>
      </c>
      <c r="K644" s="1" t="s">
        <v>1277</v>
      </c>
      <c r="L644" s="1" t="s">
        <v>1096</v>
      </c>
      <c r="M644" s="1" t="s">
        <v>1277</v>
      </c>
      <c r="N644" s="1" t="s">
        <v>1096</v>
      </c>
      <c r="O644" s="1" t="s">
        <v>1277</v>
      </c>
      <c r="P644" s="1" t="s">
        <v>1096</v>
      </c>
      <c r="Q644" s="1" t="s">
        <v>1288</v>
      </c>
      <c r="R644" s="1" t="s">
        <v>1096</v>
      </c>
      <c r="S644" s="1" t="s">
        <v>1277</v>
      </c>
      <c r="T644" s="1" t="s">
        <v>16</v>
      </c>
    </row>
    <row r="645" spans="1:20" ht="30" customHeight="1" x14ac:dyDescent="0.25">
      <c r="A645" s="1">
        <v>1150</v>
      </c>
      <c r="B645" s="1" t="s">
        <v>125</v>
      </c>
      <c r="C645" s="1" t="s">
        <v>173</v>
      </c>
      <c r="D645" s="82" t="s">
        <v>1291</v>
      </c>
      <c r="E645" s="20" t="s">
        <v>1292</v>
      </c>
      <c r="F645" s="1" t="s">
        <v>306</v>
      </c>
      <c r="G645" s="1" t="s">
        <v>306</v>
      </c>
      <c r="H645" s="17">
        <v>52150</v>
      </c>
      <c r="I645" s="1" t="s">
        <v>1119</v>
      </c>
      <c r="J645" s="1" t="s">
        <v>1096</v>
      </c>
      <c r="K645" s="1" t="s">
        <v>1100</v>
      </c>
      <c r="L645" s="1" t="s">
        <v>1096</v>
      </c>
      <c r="M645" s="1" t="s">
        <v>1100</v>
      </c>
      <c r="N645" s="1" t="s">
        <v>1096</v>
      </c>
      <c r="O645" s="1" t="s">
        <v>1100</v>
      </c>
      <c r="P645" s="1" t="s">
        <v>1096</v>
      </c>
      <c r="Q645" s="1" t="s">
        <v>1107</v>
      </c>
      <c r="R645" s="1" t="s">
        <v>1096</v>
      </c>
      <c r="S645" s="1" t="s">
        <v>1100</v>
      </c>
      <c r="T645" s="1" t="s">
        <v>16</v>
      </c>
    </row>
    <row r="646" spans="1:20" ht="30" customHeight="1" x14ac:dyDescent="0.25">
      <c r="A646" s="1">
        <v>1152</v>
      </c>
      <c r="B646" s="1" t="s">
        <v>125</v>
      </c>
      <c r="C646" s="1" t="s">
        <v>173</v>
      </c>
      <c r="D646" s="82" t="s">
        <v>1293</v>
      </c>
      <c r="E646" s="20" t="s">
        <v>1292</v>
      </c>
      <c r="F646" s="1" t="s">
        <v>306</v>
      </c>
      <c r="G646" s="1" t="s">
        <v>306</v>
      </c>
      <c r="H646" s="17">
        <v>322000</v>
      </c>
      <c r="I646" s="1" t="s">
        <v>1100</v>
      </c>
      <c r="J646" s="1" t="s">
        <v>1096</v>
      </c>
      <c r="K646" s="1" t="s">
        <v>1100</v>
      </c>
      <c r="L646" s="1" t="s">
        <v>1096</v>
      </c>
      <c r="M646" s="1" t="s">
        <v>1100</v>
      </c>
      <c r="N646" s="1" t="s">
        <v>1096</v>
      </c>
      <c r="O646" s="1" t="s">
        <v>1100</v>
      </c>
      <c r="P646" s="1" t="s">
        <v>1096</v>
      </c>
      <c r="Q646" s="1" t="s">
        <v>1100</v>
      </c>
      <c r="R646" s="1" t="s">
        <v>1096</v>
      </c>
      <c r="S646" s="1" t="s">
        <v>1100</v>
      </c>
      <c r="T646" s="1" t="s">
        <v>16</v>
      </c>
    </row>
    <row r="647" spans="1:20" ht="30" customHeight="1" x14ac:dyDescent="0.25">
      <c r="A647" s="1">
        <v>1154</v>
      </c>
      <c r="B647" s="1" t="s">
        <v>125</v>
      </c>
      <c r="C647" s="1" t="s">
        <v>173</v>
      </c>
      <c r="D647" s="82" t="s">
        <v>1294</v>
      </c>
      <c r="E647" s="20" t="s">
        <v>1292</v>
      </c>
      <c r="F647" s="1" t="s">
        <v>306</v>
      </c>
      <c r="G647" s="1" t="s">
        <v>306</v>
      </c>
      <c r="H647" s="17">
        <v>4580</v>
      </c>
      <c r="I647" s="1" t="s">
        <v>1100</v>
      </c>
      <c r="J647" s="1" t="s">
        <v>1096</v>
      </c>
      <c r="K647" s="1" t="s">
        <v>1100</v>
      </c>
      <c r="L647" s="1" t="s">
        <v>1096</v>
      </c>
      <c r="M647" s="1" t="s">
        <v>1100</v>
      </c>
      <c r="N647" s="1" t="s">
        <v>1096</v>
      </c>
      <c r="O647" s="1" t="s">
        <v>1100</v>
      </c>
      <c r="P647" s="1" t="s">
        <v>1096</v>
      </c>
      <c r="Q647" s="1" t="s">
        <v>1100</v>
      </c>
      <c r="R647" s="1" t="s">
        <v>1096</v>
      </c>
      <c r="S647" s="1" t="s">
        <v>1100</v>
      </c>
      <c r="T647" s="1" t="s">
        <v>16</v>
      </c>
    </row>
    <row r="648" spans="1:20" ht="30" customHeight="1" x14ac:dyDescent="0.25">
      <c r="A648" s="1">
        <v>1156</v>
      </c>
      <c r="B648" s="1" t="s">
        <v>125</v>
      </c>
      <c r="C648" s="1" t="s">
        <v>173</v>
      </c>
      <c r="D648" s="82" t="s">
        <v>1295</v>
      </c>
      <c r="E648" s="20" t="s">
        <v>1292</v>
      </c>
      <c r="F648" s="1" t="s">
        <v>306</v>
      </c>
      <c r="G648" s="1" t="s">
        <v>306</v>
      </c>
      <c r="H648" s="17">
        <v>83242</v>
      </c>
      <c r="I648" s="1" t="s">
        <v>1100</v>
      </c>
      <c r="J648" s="1" t="s">
        <v>1096</v>
      </c>
      <c r="K648" s="1" t="s">
        <v>1100</v>
      </c>
      <c r="L648" s="1" t="s">
        <v>1096</v>
      </c>
      <c r="M648" s="1" t="s">
        <v>1100</v>
      </c>
      <c r="N648" s="1" t="s">
        <v>1096</v>
      </c>
      <c r="O648" s="1" t="s">
        <v>1100</v>
      </c>
      <c r="P648" s="1" t="s">
        <v>1096</v>
      </c>
      <c r="Q648" s="1" t="s">
        <v>1100</v>
      </c>
      <c r="R648" s="1" t="s">
        <v>1096</v>
      </c>
      <c r="S648" s="1" t="s">
        <v>1100</v>
      </c>
      <c r="T648" s="1" t="s">
        <v>16</v>
      </c>
    </row>
    <row r="649" spans="1:20" ht="30" customHeight="1" x14ac:dyDescent="0.25">
      <c r="A649" s="1">
        <v>1158</v>
      </c>
      <c r="B649" s="1" t="s">
        <v>125</v>
      </c>
      <c r="C649" s="1" t="s">
        <v>173</v>
      </c>
      <c r="D649" s="1" t="s">
        <v>1296</v>
      </c>
      <c r="E649" s="20" t="s">
        <v>1292</v>
      </c>
      <c r="F649" s="1" t="s">
        <v>306</v>
      </c>
      <c r="G649" s="1" t="s">
        <v>306</v>
      </c>
      <c r="H649" s="17">
        <v>732600</v>
      </c>
      <c r="I649" s="1" t="s">
        <v>1119</v>
      </c>
      <c r="J649" s="1" t="s">
        <v>1096</v>
      </c>
      <c r="K649" s="1" t="s">
        <v>1100</v>
      </c>
      <c r="L649" s="1" t="s">
        <v>1096</v>
      </c>
      <c r="M649" s="1" t="s">
        <v>1100</v>
      </c>
      <c r="N649" s="1" t="s">
        <v>1096</v>
      </c>
      <c r="O649" s="1" t="s">
        <v>1100</v>
      </c>
      <c r="P649" s="1" t="s">
        <v>1096</v>
      </c>
      <c r="Q649" s="1" t="s">
        <v>1119</v>
      </c>
      <c r="R649" s="1" t="s">
        <v>1096</v>
      </c>
      <c r="S649" s="1" t="s">
        <v>1100</v>
      </c>
      <c r="T649" s="1" t="s">
        <v>16</v>
      </c>
    </row>
    <row r="650" spans="1:20" ht="30" customHeight="1" x14ac:dyDescent="0.25">
      <c r="A650" s="1">
        <v>1160</v>
      </c>
      <c r="B650" s="1" t="s">
        <v>125</v>
      </c>
      <c r="C650" s="1" t="s">
        <v>173</v>
      </c>
      <c r="D650" s="1" t="s">
        <v>1297</v>
      </c>
      <c r="E650" s="20" t="s">
        <v>1272</v>
      </c>
      <c r="F650" s="1" t="s">
        <v>1298</v>
      </c>
      <c r="G650" s="1" t="s">
        <v>306</v>
      </c>
      <c r="H650" s="17">
        <v>350000</v>
      </c>
      <c r="I650" s="1" t="s">
        <v>1299</v>
      </c>
      <c r="J650" s="1" t="s">
        <v>1096</v>
      </c>
      <c r="K650" s="1" t="s">
        <v>1227</v>
      </c>
      <c r="L650" s="1" t="s">
        <v>1096</v>
      </c>
      <c r="M650" s="1" t="s">
        <v>1300</v>
      </c>
      <c r="N650" s="1" t="s">
        <v>1096</v>
      </c>
      <c r="O650" s="1" t="s">
        <v>1300</v>
      </c>
      <c r="P650" s="1" t="s">
        <v>1096</v>
      </c>
      <c r="Q650" s="1" t="s">
        <v>1301</v>
      </c>
      <c r="R650" s="1" t="s">
        <v>1096</v>
      </c>
      <c r="S650" s="1" t="s">
        <v>1300</v>
      </c>
      <c r="T650" s="1" t="s">
        <v>16</v>
      </c>
    </row>
    <row r="651" spans="1:20" ht="30" customHeight="1" x14ac:dyDescent="0.25">
      <c r="A651" s="1">
        <v>1162</v>
      </c>
      <c r="B651" s="1" t="s">
        <v>125</v>
      </c>
      <c r="C651" s="1" t="s">
        <v>173</v>
      </c>
      <c r="D651" s="82" t="s">
        <v>1302</v>
      </c>
      <c r="E651" s="20" t="s">
        <v>1164</v>
      </c>
      <c r="F651" s="1" t="s">
        <v>306</v>
      </c>
      <c r="G651" s="1" t="s">
        <v>306</v>
      </c>
      <c r="H651" s="17">
        <v>7890</v>
      </c>
      <c r="I651" s="1" t="s">
        <v>1119</v>
      </c>
      <c r="J651" s="1" t="s">
        <v>1096</v>
      </c>
      <c r="K651" s="1" t="s">
        <v>1100</v>
      </c>
      <c r="L651" s="1" t="s">
        <v>1096</v>
      </c>
      <c r="M651" s="1" t="s">
        <v>1100</v>
      </c>
      <c r="N651" s="1" t="s">
        <v>1096</v>
      </c>
      <c r="O651" s="1" t="s">
        <v>1100</v>
      </c>
      <c r="P651" s="1" t="s">
        <v>1096</v>
      </c>
      <c r="Q651" s="1" t="s">
        <v>1107</v>
      </c>
      <c r="R651" s="1" t="s">
        <v>1096</v>
      </c>
      <c r="S651" s="1" t="s">
        <v>1100</v>
      </c>
      <c r="T651" s="1" t="s">
        <v>16</v>
      </c>
    </row>
    <row r="652" spans="1:20" ht="30" customHeight="1" x14ac:dyDescent="0.25">
      <c r="A652" s="1">
        <v>1164</v>
      </c>
      <c r="B652" s="1" t="s">
        <v>125</v>
      </c>
      <c r="C652" s="1" t="s">
        <v>173</v>
      </c>
      <c r="D652" s="82" t="s">
        <v>1303</v>
      </c>
      <c r="E652" s="20" t="s">
        <v>1164</v>
      </c>
      <c r="F652" s="1" t="s">
        <v>306</v>
      </c>
      <c r="G652" s="1" t="s">
        <v>306</v>
      </c>
      <c r="H652" s="17">
        <v>32780</v>
      </c>
      <c r="I652" s="1" t="s">
        <v>1119</v>
      </c>
      <c r="J652" s="1" t="s">
        <v>1096</v>
      </c>
      <c r="K652" s="1" t="s">
        <v>1100</v>
      </c>
      <c r="L652" s="1" t="s">
        <v>1096</v>
      </c>
      <c r="M652" s="1" t="s">
        <v>1100</v>
      </c>
      <c r="N652" s="1" t="s">
        <v>1096</v>
      </c>
      <c r="O652" s="1" t="s">
        <v>1100</v>
      </c>
      <c r="P652" s="1" t="s">
        <v>1096</v>
      </c>
      <c r="Q652" s="1" t="s">
        <v>1107</v>
      </c>
      <c r="R652" s="1" t="s">
        <v>1096</v>
      </c>
      <c r="S652" s="1" t="s">
        <v>1100</v>
      </c>
      <c r="T652" s="1" t="s">
        <v>16</v>
      </c>
    </row>
    <row r="653" spans="1:20" ht="30" customHeight="1" x14ac:dyDescent="0.25">
      <c r="A653" s="1">
        <v>1166</v>
      </c>
      <c r="B653" s="1" t="s">
        <v>125</v>
      </c>
      <c r="C653" s="1" t="s">
        <v>173</v>
      </c>
      <c r="D653" s="82" t="s">
        <v>1304</v>
      </c>
      <c r="E653" s="20" t="s">
        <v>1164</v>
      </c>
      <c r="F653" s="1" t="s">
        <v>306</v>
      </c>
      <c r="G653" s="1" t="s">
        <v>306</v>
      </c>
      <c r="H653" s="17">
        <v>4946</v>
      </c>
      <c r="I653" s="1" t="s">
        <v>1305</v>
      </c>
      <c r="J653" s="1" t="s">
        <v>1096</v>
      </c>
      <c r="K653" s="1" t="s">
        <v>1196</v>
      </c>
      <c r="L653" s="1" t="s">
        <v>1096</v>
      </c>
      <c r="M653" s="1" t="s">
        <v>1231</v>
      </c>
      <c r="N653" s="1" t="s">
        <v>1096</v>
      </c>
      <c r="O653" s="1" t="s">
        <v>1231</v>
      </c>
      <c r="P653" s="1" t="s">
        <v>1096</v>
      </c>
      <c r="Q653" s="1" t="s">
        <v>1306</v>
      </c>
      <c r="R653" s="1" t="s">
        <v>1096</v>
      </c>
      <c r="S653" s="1" t="s">
        <v>1196</v>
      </c>
      <c r="T653" s="1" t="s">
        <v>16</v>
      </c>
    </row>
    <row r="654" spans="1:20" ht="30" customHeight="1" x14ac:dyDescent="0.25">
      <c r="A654" s="1">
        <v>1168</v>
      </c>
      <c r="B654" s="1" t="s">
        <v>125</v>
      </c>
      <c r="C654" s="1" t="s">
        <v>131</v>
      </c>
      <c r="D654" s="1" t="s">
        <v>1307</v>
      </c>
      <c r="E654" s="1" t="s">
        <v>306</v>
      </c>
      <c r="F654" s="1" t="s">
        <v>1308</v>
      </c>
      <c r="G654" s="1" t="s">
        <v>306</v>
      </c>
      <c r="H654" s="17">
        <v>107000</v>
      </c>
      <c r="I654" s="1" t="s">
        <v>1100</v>
      </c>
      <c r="J654" s="1" t="s">
        <v>1096</v>
      </c>
      <c r="K654" s="1" t="s">
        <v>1100</v>
      </c>
      <c r="L654" s="1" t="s">
        <v>1096</v>
      </c>
      <c r="M654" s="1" t="s">
        <v>1100</v>
      </c>
      <c r="N654" s="1" t="s">
        <v>1096</v>
      </c>
      <c r="O654" s="1" t="s">
        <v>1100</v>
      </c>
      <c r="P654" s="1" t="s">
        <v>1096</v>
      </c>
      <c r="Q654" s="1" t="s">
        <v>1119</v>
      </c>
      <c r="R654" s="1" t="s">
        <v>1096</v>
      </c>
      <c r="S654" s="1" t="s">
        <v>1100</v>
      </c>
      <c r="T654" s="1" t="s">
        <v>16</v>
      </c>
    </row>
    <row r="655" spans="1:20" ht="30" customHeight="1" x14ac:dyDescent="0.25">
      <c r="A655" s="1">
        <v>1170</v>
      </c>
      <c r="B655" s="1" t="s">
        <v>125</v>
      </c>
      <c r="C655" s="1" t="s">
        <v>131</v>
      </c>
      <c r="D655" s="81" t="s">
        <v>1309</v>
      </c>
      <c r="E655" s="1" t="s">
        <v>306</v>
      </c>
      <c r="F655" s="1" t="s">
        <v>1310</v>
      </c>
      <c r="G655" s="1" t="s">
        <v>306</v>
      </c>
      <c r="H655" s="17">
        <v>428</v>
      </c>
      <c r="I655" s="1" t="s">
        <v>1100</v>
      </c>
      <c r="J655" s="1" t="s">
        <v>1096</v>
      </c>
      <c r="K655" s="1" t="s">
        <v>1100</v>
      </c>
      <c r="L655" s="1" t="s">
        <v>1096</v>
      </c>
      <c r="M655" s="1" t="s">
        <v>1100</v>
      </c>
      <c r="N655" s="1" t="s">
        <v>1096</v>
      </c>
      <c r="O655" s="1" t="s">
        <v>1100</v>
      </c>
      <c r="P655" s="1" t="s">
        <v>1096</v>
      </c>
      <c r="Q655" s="1" t="s">
        <v>1119</v>
      </c>
      <c r="R655" s="1" t="s">
        <v>1096</v>
      </c>
      <c r="S655" s="1" t="s">
        <v>1100</v>
      </c>
      <c r="T655" s="1" t="s">
        <v>16</v>
      </c>
    </row>
    <row r="656" spans="1:20" ht="30" customHeight="1" x14ac:dyDescent="0.25">
      <c r="A656" s="1">
        <v>1172</v>
      </c>
      <c r="B656" s="1" t="s">
        <v>125</v>
      </c>
      <c r="C656" s="1" t="s">
        <v>131</v>
      </c>
      <c r="D656" s="81" t="s">
        <v>1311</v>
      </c>
      <c r="E656" s="1" t="s">
        <v>306</v>
      </c>
      <c r="F656" s="1" t="s">
        <v>1312</v>
      </c>
      <c r="G656" s="1" t="s">
        <v>306</v>
      </c>
      <c r="H656" s="17">
        <v>428</v>
      </c>
      <c r="I656" s="1" t="s">
        <v>1100</v>
      </c>
      <c r="J656" s="1" t="s">
        <v>1096</v>
      </c>
      <c r="K656" s="1" t="s">
        <v>1100</v>
      </c>
      <c r="L656" s="1" t="s">
        <v>1096</v>
      </c>
      <c r="M656" s="1" t="s">
        <v>1100</v>
      </c>
      <c r="N656" s="1" t="s">
        <v>1096</v>
      </c>
      <c r="O656" s="1" t="s">
        <v>1100</v>
      </c>
      <c r="P656" s="1" t="s">
        <v>1096</v>
      </c>
      <c r="Q656" s="1" t="s">
        <v>1119</v>
      </c>
      <c r="R656" s="1" t="s">
        <v>1096</v>
      </c>
      <c r="S656" s="1" t="s">
        <v>1100</v>
      </c>
      <c r="T656" s="1" t="s">
        <v>16</v>
      </c>
    </row>
    <row r="657" spans="1:20" ht="30" customHeight="1" x14ac:dyDescent="0.25">
      <c r="A657" s="1">
        <v>1174</v>
      </c>
      <c r="B657" s="1" t="s">
        <v>125</v>
      </c>
      <c r="C657" s="1" t="s">
        <v>173</v>
      </c>
      <c r="D657" s="1" t="s">
        <v>1313</v>
      </c>
      <c r="E657" s="1" t="s">
        <v>306</v>
      </c>
      <c r="F657" s="1" t="s">
        <v>306</v>
      </c>
      <c r="G657" s="1" t="s">
        <v>306</v>
      </c>
      <c r="H657" s="17">
        <v>7960</v>
      </c>
      <c r="I657" s="1" t="s">
        <v>1119</v>
      </c>
      <c r="J657" s="1" t="s">
        <v>1096</v>
      </c>
      <c r="K657" s="1" t="s">
        <v>1100</v>
      </c>
      <c r="L657" s="1" t="s">
        <v>1096</v>
      </c>
      <c r="M657" s="1" t="s">
        <v>1100</v>
      </c>
      <c r="N657" s="1" t="s">
        <v>1096</v>
      </c>
      <c r="O657" s="1" t="s">
        <v>1100</v>
      </c>
      <c r="P657" s="1" t="s">
        <v>1096</v>
      </c>
      <c r="Q657" s="1" t="s">
        <v>1119</v>
      </c>
      <c r="R657" s="1" t="s">
        <v>1096</v>
      </c>
      <c r="S657" s="1" t="s">
        <v>1100</v>
      </c>
      <c r="T657" s="1" t="s">
        <v>16</v>
      </c>
    </row>
    <row r="658" spans="1:20" ht="30" customHeight="1" x14ac:dyDescent="0.25">
      <c r="A658" s="1">
        <v>1176</v>
      </c>
      <c r="B658" s="1" t="s">
        <v>125</v>
      </c>
      <c r="C658" s="1" t="s">
        <v>173</v>
      </c>
      <c r="D658" s="1" t="s">
        <v>1314</v>
      </c>
      <c r="E658" s="20" t="s">
        <v>1164</v>
      </c>
      <c r="F658" s="1" t="s">
        <v>1315</v>
      </c>
      <c r="G658" s="1" t="s">
        <v>306</v>
      </c>
      <c r="H658" s="17">
        <v>29000</v>
      </c>
      <c r="I658" s="1" t="s">
        <v>1100</v>
      </c>
      <c r="J658" s="1" t="s">
        <v>1096</v>
      </c>
      <c r="K658" s="1" t="s">
        <v>1100</v>
      </c>
      <c r="L658" s="1" t="s">
        <v>1096</v>
      </c>
      <c r="M658" s="1" t="s">
        <v>1100</v>
      </c>
      <c r="N658" s="1" t="s">
        <v>1096</v>
      </c>
      <c r="O658" s="1" t="s">
        <v>1100</v>
      </c>
      <c r="P658" s="1" t="s">
        <v>1096</v>
      </c>
      <c r="Q658" s="1" t="s">
        <v>1119</v>
      </c>
      <c r="R658" s="1" t="s">
        <v>1096</v>
      </c>
      <c r="S658" s="1" t="s">
        <v>1100</v>
      </c>
      <c r="T658" s="1" t="s">
        <v>16</v>
      </c>
    </row>
    <row r="659" spans="1:20" ht="30" customHeight="1" x14ac:dyDescent="0.25">
      <c r="A659" s="1">
        <v>1178</v>
      </c>
      <c r="B659" s="1" t="s">
        <v>125</v>
      </c>
      <c r="C659" s="1" t="s">
        <v>173</v>
      </c>
      <c r="D659" s="1" t="s">
        <v>1316</v>
      </c>
      <c r="E659" s="20" t="s">
        <v>1164</v>
      </c>
      <c r="F659" s="1" t="s">
        <v>306</v>
      </c>
      <c r="G659" s="1" t="s">
        <v>306</v>
      </c>
      <c r="H659" s="17">
        <v>7976</v>
      </c>
      <c r="I659" s="1" t="s">
        <v>1107</v>
      </c>
      <c r="J659" s="1" t="s">
        <v>1096</v>
      </c>
      <c r="K659" s="1" t="s">
        <v>1100</v>
      </c>
      <c r="L659" s="1" t="s">
        <v>1096</v>
      </c>
      <c r="M659" s="1" t="s">
        <v>1100</v>
      </c>
      <c r="N659" s="1" t="s">
        <v>1096</v>
      </c>
      <c r="O659" s="1" t="s">
        <v>1100</v>
      </c>
      <c r="P659" s="1" t="s">
        <v>1096</v>
      </c>
      <c r="Q659" s="1" t="s">
        <v>1153</v>
      </c>
      <c r="R659" s="1" t="s">
        <v>1096</v>
      </c>
      <c r="S659" s="1" t="s">
        <v>1100</v>
      </c>
      <c r="T659" s="1" t="s">
        <v>16</v>
      </c>
    </row>
    <row r="660" spans="1:20" ht="30" customHeight="1" x14ac:dyDescent="0.25">
      <c r="A660" s="1">
        <v>1180</v>
      </c>
      <c r="B660" s="1" t="s">
        <v>125</v>
      </c>
      <c r="C660" s="1" t="s">
        <v>173</v>
      </c>
      <c r="D660" s="1" t="s">
        <v>732</v>
      </c>
      <c r="E660" s="20" t="s">
        <v>1164</v>
      </c>
      <c r="F660" s="1" t="s">
        <v>306</v>
      </c>
      <c r="G660" s="1" t="s">
        <v>306</v>
      </c>
      <c r="H660" s="17">
        <v>3988</v>
      </c>
      <c r="I660" s="1" t="s">
        <v>1317</v>
      </c>
      <c r="J660" s="1" t="s">
        <v>1096</v>
      </c>
      <c r="K660" s="1" t="s">
        <v>1318</v>
      </c>
      <c r="L660" s="1" t="s">
        <v>1096</v>
      </c>
      <c r="M660" s="1" t="s">
        <v>1319</v>
      </c>
      <c r="N660" s="1" t="s">
        <v>1096</v>
      </c>
      <c r="O660" s="1" t="s">
        <v>1318</v>
      </c>
      <c r="P660" s="1" t="s">
        <v>1096</v>
      </c>
      <c r="Q660" s="1" t="s">
        <v>1320</v>
      </c>
      <c r="R660" s="1" t="s">
        <v>1096</v>
      </c>
      <c r="S660" s="1" t="s">
        <v>1321</v>
      </c>
      <c r="T660" s="1" t="s">
        <v>16</v>
      </c>
    </row>
    <row r="661" spans="1:20" ht="30" customHeight="1" x14ac:dyDescent="0.25">
      <c r="A661" s="1">
        <v>1182</v>
      </c>
      <c r="B661" s="1" t="s">
        <v>125</v>
      </c>
      <c r="C661" s="1" t="s">
        <v>173</v>
      </c>
      <c r="D661" s="1" t="s">
        <v>1322</v>
      </c>
      <c r="E661" s="20" t="s">
        <v>1164</v>
      </c>
      <c r="F661" s="1" t="s">
        <v>306</v>
      </c>
      <c r="G661" s="1" t="s">
        <v>306</v>
      </c>
      <c r="H661" s="17">
        <v>44500</v>
      </c>
      <c r="I661" s="1" t="s">
        <v>1100</v>
      </c>
      <c r="J661" s="1" t="s">
        <v>1096</v>
      </c>
      <c r="K661" s="1" t="s">
        <v>1100</v>
      </c>
      <c r="L661" s="1" t="s">
        <v>1096</v>
      </c>
      <c r="M661" s="1" t="s">
        <v>1100</v>
      </c>
      <c r="N661" s="1" t="s">
        <v>1096</v>
      </c>
      <c r="O661" s="1" t="s">
        <v>1100</v>
      </c>
      <c r="P661" s="1" t="s">
        <v>1096</v>
      </c>
      <c r="Q661" s="1" t="s">
        <v>1119</v>
      </c>
      <c r="R661" s="1" t="s">
        <v>1096</v>
      </c>
      <c r="S661" s="1" t="s">
        <v>1100</v>
      </c>
      <c r="T661" s="1" t="s">
        <v>16</v>
      </c>
    </row>
    <row r="662" spans="1:20" ht="30" customHeight="1" x14ac:dyDescent="0.25">
      <c r="A662" s="1">
        <v>1184</v>
      </c>
      <c r="B662" s="1" t="s">
        <v>125</v>
      </c>
      <c r="C662" s="1" t="s">
        <v>173</v>
      </c>
      <c r="D662" s="1" t="s">
        <v>1323</v>
      </c>
      <c r="E662" s="20" t="s">
        <v>1164</v>
      </c>
      <c r="F662" s="1" t="s">
        <v>306</v>
      </c>
      <c r="G662" s="1" t="s">
        <v>306</v>
      </c>
      <c r="H662" s="17">
        <v>3900</v>
      </c>
      <c r="I662" s="1" t="s">
        <v>1100</v>
      </c>
      <c r="J662" s="1" t="s">
        <v>1096</v>
      </c>
      <c r="K662" s="1" t="s">
        <v>1100</v>
      </c>
      <c r="L662" s="1" t="s">
        <v>1096</v>
      </c>
      <c r="M662" s="1" t="s">
        <v>1100</v>
      </c>
      <c r="N662" s="1" t="s">
        <v>1096</v>
      </c>
      <c r="O662" s="1" t="s">
        <v>1100</v>
      </c>
      <c r="P662" s="1" t="s">
        <v>1096</v>
      </c>
      <c r="Q662" s="1" t="s">
        <v>1119</v>
      </c>
      <c r="R662" s="1" t="s">
        <v>1096</v>
      </c>
      <c r="S662" s="1" t="s">
        <v>1100</v>
      </c>
      <c r="T662" s="1" t="s">
        <v>16</v>
      </c>
    </row>
    <row r="663" spans="1:20" ht="30" customHeight="1" x14ac:dyDescent="0.25">
      <c r="A663" s="1">
        <v>1186</v>
      </c>
      <c r="B663" s="1" t="s">
        <v>125</v>
      </c>
      <c r="C663" s="1" t="s">
        <v>173</v>
      </c>
      <c r="D663" s="1" t="s">
        <v>1324</v>
      </c>
      <c r="E663" s="1" t="s">
        <v>306</v>
      </c>
      <c r="F663" s="1" t="s">
        <v>1325</v>
      </c>
      <c r="G663" s="1" t="s">
        <v>306</v>
      </c>
      <c r="H663" s="17">
        <v>25000</v>
      </c>
      <c r="I663" s="1" t="s">
        <v>1100</v>
      </c>
      <c r="J663" s="1" t="s">
        <v>1096</v>
      </c>
      <c r="K663" s="1" t="s">
        <v>1100</v>
      </c>
      <c r="L663" s="1" t="s">
        <v>1096</v>
      </c>
      <c r="M663" s="1" t="s">
        <v>1100</v>
      </c>
      <c r="N663" s="1" t="s">
        <v>1096</v>
      </c>
      <c r="O663" s="1" t="s">
        <v>1100</v>
      </c>
      <c r="P663" s="1" t="s">
        <v>1096</v>
      </c>
      <c r="Q663" s="1" t="s">
        <v>1119</v>
      </c>
      <c r="R663" s="1" t="s">
        <v>1096</v>
      </c>
      <c r="S663" s="1" t="s">
        <v>1100</v>
      </c>
      <c r="T663" s="1" t="s">
        <v>16</v>
      </c>
    </row>
    <row r="664" spans="1:20" ht="30" customHeight="1" x14ac:dyDescent="0.25">
      <c r="A664" s="1">
        <v>1188</v>
      </c>
      <c r="B664" s="1" t="s">
        <v>616</v>
      </c>
      <c r="C664" s="1" t="s">
        <v>1326</v>
      </c>
      <c r="D664" s="77" t="s">
        <v>1327</v>
      </c>
      <c r="E664" s="83" t="s">
        <v>1328</v>
      </c>
      <c r="F664" s="77" t="s">
        <v>1329</v>
      </c>
      <c r="G664" s="1" t="s">
        <v>306</v>
      </c>
      <c r="H664" s="17">
        <v>11500</v>
      </c>
      <c r="I664" s="1" t="s">
        <v>306</v>
      </c>
      <c r="J664" s="1" t="s">
        <v>1096</v>
      </c>
      <c r="K664" s="1" t="s">
        <v>1110</v>
      </c>
      <c r="L664" s="1" t="s">
        <v>1096</v>
      </c>
      <c r="M664" s="1" t="s">
        <v>1119</v>
      </c>
      <c r="N664" s="1" t="s">
        <v>1096</v>
      </c>
      <c r="O664" s="1" t="s">
        <v>306</v>
      </c>
      <c r="P664" s="1" t="s">
        <v>1096</v>
      </c>
      <c r="Q664" s="1" t="s">
        <v>306</v>
      </c>
      <c r="R664" s="1" t="s">
        <v>1096</v>
      </c>
      <c r="S664" s="1" t="s">
        <v>306</v>
      </c>
      <c r="T664" s="1" t="s">
        <v>16</v>
      </c>
    </row>
    <row r="665" spans="1:20" ht="30" customHeight="1" x14ac:dyDescent="0.25">
      <c r="A665" s="1">
        <v>1190</v>
      </c>
      <c r="B665" s="1" t="s">
        <v>616</v>
      </c>
      <c r="C665" s="1" t="s">
        <v>1326</v>
      </c>
      <c r="D665" s="77" t="s">
        <v>1330</v>
      </c>
      <c r="E665" s="1" t="s">
        <v>306</v>
      </c>
      <c r="F665" s="77" t="s">
        <v>1331</v>
      </c>
      <c r="G665" s="1" t="s">
        <v>306</v>
      </c>
      <c r="H665" s="17">
        <v>350000</v>
      </c>
      <c r="I665" s="1" t="s">
        <v>306</v>
      </c>
      <c r="J665" s="1" t="s">
        <v>1096</v>
      </c>
      <c r="K665" s="1" t="s">
        <v>1110</v>
      </c>
      <c r="L665" s="1" t="s">
        <v>1096</v>
      </c>
      <c r="M665" s="1" t="s">
        <v>1119</v>
      </c>
      <c r="N665" s="1" t="s">
        <v>1096</v>
      </c>
      <c r="O665" s="1" t="s">
        <v>306</v>
      </c>
      <c r="P665" s="1" t="s">
        <v>1096</v>
      </c>
      <c r="Q665" s="1" t="s">
        <v>306</v>
      </c>
      <c r="R665" s="1" t="s">
        <v>1096</v>
      </c>
      <c r="S665" s="1" t="s">
        <v>306</v>
      </c>
      <c r="T665" s="1" t="s">
        <v>16</v>
      </c>
    </row>
    <row r="666" spans="1:20" ht="30" customHeight="1" x14ac:dyDescent="0.25">
      <c r="A666" s="1">
        <v>1192</v>
      </c>
      <c r="B666" s="1" t="s">
        <v>616</v>
      </c>
      <c r="C666" s="1" t="s">
        <v>1326</v>
      </c>
      <c r="D666" s="77" t="s">
        <v>1332</v>
      </c>
      <c r="E666" s="1" t="s">
        <v>306</v>
      </c>
      <c r="F666" s="77" t="s">
        <v>1333</v>
      </c>
      <c r="G666" s="1" t="s">
        <v>306</v>
      </c>
      <c r="H666" s="17">
        <v>14100</v>
      </c>
      <c r="I666" s="1" t="s">
        <v>306</v>
      </c>
      <c r="J666" s="1" t="s">
        <v>1096</v>
      </c>
      <c r="K666" s="1" t="s">
        <v>1110</v>
      </c>
      <c r="L666" s="1" t="s">
        <v>1096</v>
      </c>
      <c r="M666" s="1" t="s">
        <v>1119</v>
      </c>
      <c r="N666" s="1" t="s">
        <v>1096</v>
      </c>
      <c r="O666" s="1" t="s">
        <v>306</v>
      </c>
      <c r="P666" s="1" t="s">
        <v>1096</v>
      </c>
      <c r="Q666" s="1" t="s">
        <v>306</v>
      </c>
      <c r="R666" s="1" t="s">
        <v>1096</v>
      </c>
      <c r="S666" s="1" t="s">
        <v>306</v>
      </c>
      <c r="T666" s="1" t="s">
        <v>16</v>
      </c>
    </row>
    <row r="667" spans="1:20" ht="30" customHeight="1" x14ac:dyDescent="0.25">
      <c r="A667" s="1">
        <v>1194</v>
      </c>
      <c r="B667" s="1" t="s">
        <v>616</v>
      </c>
      <c r="C667" s="1" t="s">
        <v>1326</v>
      </c>
      <c r="D667" s="77" t="s">
        <v>1334</v>
      </c>
      <c r="E667" s="83" t="s">
        <v>1335</v>
      </c>
      <c r="F667" s="1" t="s">
        <v>1336</v>
      </c>
      <c r="G667" s="1" t="s">
        <v>306</v>
      </c>
      <c r="H667" s="17">
        <v>36600</v>
      </c>
      <c r="I667" s="1" t="s">
        <v>306</v>
      </c>
      <c r="J667" s="1" t="s">
        <v>1096</v>
      </c>
      <c r="K667" s="1" t="s">
        <v>1110</v>
      </c>
      <c r="L667" s="1" t="s">
        <v>1096</v>
      </c>
      <c r="M667" s="1" t="s">
        <v>1119</v>
      </c>
      <c r="N667" s="1" t="s">
        <v>1096</v>
      </c>
      <c r="O667" s="1" t="s">
        <v>306</v>
      </c>
      <c r="P667" s="1" t="s">
        <v>1096</v>
      </c>
      <c r="Q667" s="1" t="s">
        <v>306</v>
      </c>
      <c r="R667" s="1" t="s">
        <v>1096</v>
      </c>
      <c r="S667" s="1" t="s">
        <v>306</v>
      </c>
      <c r="T667" s="1" t="s">
        <v>16</v>
      </c>
    </row>
    <row r="668" spans="1:20" ht="30" customHeight="1" x14ac:dyDescent="0.25">
      <c r="A668" s="1">
        <v>1196</v>
      </c>
      <c r="B668" s="1" t="s">
        <v>616</v>
      </c>
      <c r="C668" s="1" t="s">
        <v>1326</v>
      </c>
      <c r="D668" s="77" t="s">
        <v>1337</v>
      </c>
      <c r="E668" s="1" t="s">
        <v>306</v>
      </c>
      <c r="F668" s="77" t="s">
        <v>1338</v>
      </c>
      <c r="G668" s="1" t="s">
        <v>306</v>
      </c>
      <c r="H668" s="17">
        <v>14249</v>
      </c>
      <c r="I668" s="1" t="s">
        <v>306</v>
      </c>
      <c r="J668" s="1" t="s">
        <v>1096</v>
      </c>
      <c r="K668" s="1" t="s">
        <v>1339</v>
      </c>
      <c r="L668" s="1" t="s">
        <v>1096</v>
      </c>
      <c r="M668" s="1" t="s">
        <v>1185</v>
      </c>
      <c r="N668" s="1" t="s">
        <v>1096</v>
      </c>
      <c r="O668" s="1" t="s">
        <v>306</v>
      </c>
      <c r="P668" s="1" t="s">
        <v>1096</v>
      </c>
      <c r="Q668" s="1" t="s">
        <v>306</v>
      </c>
      <c r="R668" s="1" t="s">
        <v>1096</v>
      </c>
      <c r="S668" s="1" t="s">
        <v>306</v>
      </c>
      <c r="T668" s="1" t="s">
        <v>16</v>
      </c>
    </row>
    <row r="669" spans="1:20" ht="30" customHeight="1" x14ac:dyDescent="0.25">
      <c r="A669" s="1">
        <v>1198</v>
      </c>
      <c r="B669" s="1" t="s">
        <v>616</v>
      </c>
      <c r="C669" s="1" t="s">
        <v>1326</v>
      </c>
      <c r="D669" s="77" t="s">
        <v>1337</v>
      </c>
      <c r="E669" s="1" t="s">
        <v>306</v>
      </c>
      <c r="F669" s="77" t="s">
        <v>1340</v>
      </c>
      <c r="G669" s="1" t="s">
        <v>306</v>
      </c>
      <c r="H669" s="17">
        <v>9813</v>
      </c>
      <c r="I669" s="1" t="s">
        <v>306</v>
      </c>
      <c r="J669" s="1" t="s">
        <v>1096</v>
      </c>
      <c r="K669" s="1" t="s">
        <v>1107</v>
      </c>
      <c r="L669" s="1" t="s">
        <v>1096</v>
      </c>
      <c r="M669" s="1" t="s">
        <v>1119</v>
      </c>
      <c r="N669" s="1" t="s">
        <v>1096</v>
      </c>
      <c r="O669" s="1" t="s">
        <v>306</v>
      </c>
      <c r="P669" s="1" t="s">
        <v>1096</v>
      </c>
      <c r="Q669" s="1" t="s">
        <v>306</v>
      </c>
      <c r="R669" s="1" t="s">
        <v>1096</v>
      </c>
      <c r="S669" s="1" t="s">
        <v>306</v>
      </c>
      <c r="T669" s="1" t="s">
        <v>16</v>
      </c>
    </row>
    <row r="670" spans="1:20" ht="30" customHeight="1" x14ac:dyDescent="0.25">
      <c r="A670" s="1">
        <v>1200</v>
      </c>
      <c r="B670" s="1" t="s">
        <v>616</v>
      </c>
      <c r="C670" s="1" t="s">
        <v>1326</v>
      </c>
      <c r="D670" s="77" t="s">
        <v>1337</v>
      </c>
      <c r="E670" s="1" t="s">
        <v>306</v>
      </c>
      <c r="F670" s="77" t="s">
        <v>1341</v>
      </c>
      <c r="G670" s="1" t="s">
        <v>306</v>
      </c>
      <c r="H670" s="17">
        <v>9813</v>
      </c>
      <c r="I670" s="1" t="s">
        <v>306</v>
      </c>
      <c r="J670" s="1" t="s">
        <v>1096</v>
      </c>
      <c r="K670" s="1" t="s">
        <v>1342</v>
      </c>
      <c r="L670" s="1" t="s">
        <v>1096</v>
      </c>
      <c r="M670" s="1" t="s">
        <v>1110</v>
      </c>
      <c r="N670" s="1" t="s">
        <v>1096</v>
      </c>
      <c r="O670" s="1" t="s">
        <v>306</v>
      </c>
      <c r="P670" s="1" t="s">
        <v>1096</v>
      </c>
      <c r="Q670" s="1" t="s">
        <v>306</v>
      </c>
      <c r="R670" s="1" t="s">
        <v>1096</v>
      </c>
      <c r="S670" s="1" t="s">
        <v>306</v>
      </c>
      <c r="T670" s="1" t="s">
        <v>16</v>
      </c>
    </row>
    <row r="671" spans="1:20" ht="30" customHeight="1" x14ac:dyDescent="0.25">
      <c r="A671" s="1">
        <v>1202</v>
      </c>
      <c r="B671" s="1" t="s">
        <v>616</v>
      </c>
      <c r="C671" s="1" t="s">
        <v>1326</v>
      </c>
      <c r="D671" s="77" t="s">
        <v>1337</v>
      </c>
      <c r="E671" s="1" t="s">
        <v>306</v>
      </c>
      <c r="F671" s="77" t="s">
        <v>1343</v>
      </c>
      <c r="G671" s="1" t="s">
        <v>306</v>
      </c>
      <c r="H671" s="17">
        <v>15800</v>
      </c>
      <c r="I671" s="1" t="s">
        <v>306</v>
      </c>
      <c r="J671" s="1" t="s">
        <v>1096</v>
      </c>
      <c r="K671" s="1" t="s">
        <v>1107</v>
      </c>
      <c r="L671" s="1" t="s">
        <v>1096</v>
      </c>
      <c r="M671" s="1" t="s">
        <v>1119</v>
      </c>
      <c r="N671" s="1" t="s">
        <v>1096</v>
      </c>
      <c r="O671" s="1" t="s">
        <v>306</v>
      </c>
      <c r="P671" s="1" t="s">
        <v>1096</v>
      </c>
      <c r="Q671" s="1" t="s">
        <v>306</v>
      </c>
      <c r="R671" s="1" t="s">
        <v>1096</v>
      </c>
      <c r="S671" s="1" t="s">
        <v>306</v>
      </c>
      <c r="T671" s="1" t="s">
        <v>16</v>
      </c>
    </row>
    <row r="672" spans="1:20" ht="30" customHeight="1" x14ac:dyDescent="0.25">
      <c r="A672" s="1">
        <v>1204</v>
      </c>
      <c r="B672" s="1" t="s">
        <v>616</v>
      </c>
      <c r="C672" s="1" t="s">
        <v>1326</v>
      </c>
      <c r="D672" s="77" t="s">
        <v>1337</v>
      </c>
      <c r="E672" s="1" t="s">
        <v>306</v>
      </c>
      <c r="F672" s="77" t="s">
        <v>1344</v>
      </c>
      <c r="G672" s="1" t="s">
        <v>306</v>
      </c>
      <c r="H672" s="17">
        <v>11293</v>
      </c>
      <c r="I672" s="1" t="s">
        <v>306</v>
      </c>
      <c r="J672" s="1" t="s">
        <v>1096</v>
      </c>
      <c r="K672" s="1" t="s">
        <v>1240</v>
      </c>
      <c r="L672" s="1" t="s">
        <v>1096</v>
      </c>
      <c r="M672" s="1" t="s">
        <v>1119</v>
      </c>
      <c r="N672" s="1" t="s">
        <v>1096</v>
      </c>
      <c r="O672" s="1" t="s">
        <v>306</v>
      </c>
      <c r="P672" s="1" t="s">
        <v>1096</v>
      </c>
      <c r="Q672" s="1" t="s">
        <v>306</v>
      </c>
      <c r="R672" s="1" t="s">
        <v>1096</v>
      </c>
      <c r="S672" s="1" t="s">
        <v>306</v>
      </c>
      <c r="T672" s="1" t="s">
        <v>16</v>
      </c>
    </row>
    <row r="673" spans="1:20" ht="30" customHeight="1" x14ac:dyDescent="0.25">
      <c r="A673" s="1">
        <v>1206</v>
      </c>
      <c r="B673" s="1" t="s">
        <v>616</v>
      </c>
      <c r="C673" s="1" t="s">
        <v>1326</v>
      </c>
      <c r="D673" s="77" t="s">
        <v>1345</v>
      </c>
      <c r="E673" s="1" t="s">
        <v>306</v>
      </c>
      <c r="F673" s="77" t="s">
        <v>1346</v>
      </c>
      <c r="G673" s="1" t="s">
        <v>306</v>
      </c>
      <c r="H673" s="17">
        <v>14500</v>
      </c>
      <c r="I673" s="1" t="s">
        <v>306</v>
      </c>
      <c r="J673" s="1" t="s">
        <v>1096</v>
      </c>
      <c r="K673" s="1" t="s">
        <v>1110</v>
      </c>
      <c r="L673" s="1" t="s">
        <v>1096</v>
      </c>
      <c r="M673" s="1" t="s">
        <v>1119</v>
      </c>
      <c r="N673" s="1" t="s">
        <v>1096</v>
      </c>
      <c r="O673" s="1" t="s">
        <v>306</v>
      </c>
      <c r="P673" s="1" t="s">
        <v>1096</v>
      </c>
      <c r="Q673" s="1" t="s">
        <v>306</v>
      </c>
      <c r="R673" s="1" t="s">
        <v>1096</v>
      </c>
      <c r="S673" s="1" t="s">
        <v>306</v>
      </c>
      <c r="T673" s="1" t="s">
        <v>16</v>
      </c>
    </row>
    <row r="674" spans="1:20" ht="30" customHeight="1" x14ac:dyDescent="0.25">
      <c r="A674" s="1">
        <v>1208</v>
      </c>
      <c r="B674" s="1" t="s">
        <v>616</v>
      </c>
      <c r="C674" s="1" t="s">
        <v>1326</v>
      </c>
      <c r="D674" s="77" t="s">
        <v>1347</v>
      </c>
      <c r="E674" s="1" t="s">
        <v>306</v>
      </c>
      <c r="F674" s="77" t="s">
        <v>1348</v>
      </c>
      <c r="G674" s="1" t="s">
        <v>306</v>
      </c>
      <c r="H674" s="17">
        <v>116000</v>
      </c>
      <c r="I674" s="1" t="s">
        <v>306</v>
      </c>
      <c r="J674" s="1" t="s">
        <v>1096</v>
      </c>
      <c r="K674" s="1" t="s">
        <v>1110</v>
      </c>
      <c r="L674" s="1" t="s">
        <v>1096</v>
      </c>
      <c r="M674" s="1" t="s">
        <v>1119</v>
      </c>
      <c r="N674" s="1" t="s">
        <v>1096</v>
      </c>
      <c r="O674" s="1" t="s">
        <v>306</v>
      </c>
      <c r="P674" s="1" t="s">
        <v>1096</v>
      </c>
      <c r="Q674" s="1" t="s">
        <v>306</v>
      </c>
      <c r="R674" s="1" t="s">
        <v>1096</v>
      </c>
      <c r="S674" s="1" t="s">
        <v>306</v>
      </c>
      <c r="T674" s="1" t="s">
        <v>16</v>
      </c>
    </row>
    <row r="675" spans="1:20" ht="30" customHeight="1" x14ac:dyDescent="0.25">
      <c r="A675" s="1">
        <v>1210</v>
      </c>
      <c r="B675" s="1" t="s">
        <v>616</v>
      </c>
      <c r="C675" s="1" t="s">
        <v>1326</v>
      </c>
      <c r="D675" s="77" t="s">
        <v>1349</v>
      </c>
      <c r="E675" s="1" t="s">
        <v>306</v>
      </c>
      <c r="F675" s="77" t="s">
        <v>1350</v>
      </c>
      <c r="G675" s="1" t="s">
        <v>306</v>
      </c>
      <c r="H675" s="17">
        <v>78600</v>
      </c>
      <c r="I675" s="1" t="s">
        <v>306</v>
      </c>
      <c r="J675" s="1" t="s">
        <v>1096</v>
      </c>
      <c r="K675" s="1" t="s">
        <v>1110</v>
      </c>
      <c r="L675" s="1" t="s">
        <v>1096</v>
      </c>
      <c r="M675" s="1" t="s">
        <v>1119</v>
      </c>
      <c r="N675" s="1" t="s">
        <v>1096</v>
      </c>
      <c r="O675" s="1" t="s">
        <v>306</v>
      </c>
      <c r="P675" s="1" t="s">
        <v>1096</v>
      </c>
      <c r="Q675" s="1" t="s">
        <v>306</v>
      </c>
      <c r="R675" s="1" t="s">
        <v>1096</v>
      </c>
      <c r="S675" s="1" t="s">
        <v>306</v>
      </c>
      <c r="T675" s="1" t="s">
        <v>16</v>
      </c>
    </row>
    <row r="676" spans="1:20" ht="30" customHeight="1" x14ac:dyDescent="0.25">
      <c r="A676" s="1">
        <v>1212</v>
      </c>
      <c r="B676" s="1" t="s">
        <v>616</v>
      </c>
      <c r="C676" s="1" t="s">
        <v>1326</v>
      </c>
      <c r="D676" s="77" t="s">
        <v>1351</v>
      </c>
      <c r="E676" s="1" t="s">
        <v>306</v>
      </c>
      <c r="F676" s="77" t="s">
        <v>1352</v>
      </c>
      <c r="G676" s="1" t="s">
        <v>306</v>
      </c>
      <c r="H676" s="17">
        <v>75690</v>
      </c>
      <c r="I676" s="1" t="s">
        <v>306</v>
      </c>
      <c r="J676" s="1" t="s">
        <v>1096</v>
      </c>
      <c r="K676" s="1" t="s">
        <v>1110</v>
      </c>
      <c r="L676" s="1" t="s">
        <v>1096</v>
      </c>
      <c r="M676" s="1" t="s">
        <v>1119</v>
      </c>
      <c r="N676" s="1" t="s">
        <v>1096</v>
      </c>
      <c r="O676" s="1" t="s">
        <v>306</v>
      </c>
      <c r="P676" s="1" t="s">
        <v>1096</v>
      </c>
      <c r="Q676" s="1" t="s">
        <v>306</v>
      </c>
      <c r="R676" s="1" t="s">
        <v>1096</v>
      </c>
      <c r="S676" s="1" t="s">
        <v>306</v>
      </c>
      <c r="T676" s="1" t="s">
        <v>16</v>
      </c>
    </row>
    <row r="677" spans="1:20" ht="30" customHeight="1" x14ac:dyDescent="0.25">
      <c r="A677" s="1">
        <v>1214</v>
      </c>
      <c r="B677" s="1" t="s">
        <v>616</v>
      </c>
      <c r="C677" s="1" t="s">
        <v>1326</v>
      </c>
      <c r="D677" s="77" t="s">
        <v>1353</v>
      </c>
      <c r="E677" s="1" t="s">
        <v>306</v>
      </c>
      <c r="F677" s="77" t="s">
        <v>1354</v>
      </c>
      <c r="G677" s="1" t="s">
        <v>306</v>
      </c>
      <c r="H677" s="17">
        <v>13600</v>
      </c>
      <c r="I677" s="1" t="s">
        <v>306</v>
      </c>
      <c r="J677" s="1" t="s">
        <v>1096</v>
      </c>
      <c r="K677" s="1" t="s">
        <v>1110</v>
      </c>
      <c r="L677" s="1" t="s">
        <v>1096</v>
      </c>
      <c r="M677" s="1" t="s">
        <v>1119</v>
      </c>
      <c r="N677" s="1" t="s">
        <v>1096</v>
      </c>
      <c r="O677" s="1" t="s">
        <v>306</v>
      </c>
      <c r="P677" s="1" t="s">
        <v>1096</v>
      </c>
      <c r="Q677" s="1" t="s">
        <v>306</v>
      </c>
      <c r="R677" s="1" t="s">
        <v>1096</v>
      </c>
      <c r="S677" s="1" t="s">
        <v>306</v>
      </c>
      <c r="T677" s="1" t="s">
        <v>16</v>
      </c>
    </row>
    <row r="678" spans="1:20" ht="30" customHeight="1" x14ac:dyDescent="0.25">
      <c r="A678" s="1">
        <v>1216</v>
      </c>
      <c r="B678" s="1" t="s">
        <v>616</v>
      </c>
      <c r="C678" s="1" t="s">
        <v>1326</v>
      </c>
      <c r="D678" s="77" t="s">
        <v>1355</v>
      </c>
      <c r="E678" s="1" t="s">
        <v>306</v>
      </c>
      <c r="F678" s="77" t="s">
        <v>1356</v>
      </c>
      <c r="G678" s="1" t="s">
        <v>306</v>
      </c>
      <c r="H678" s="17">
        <v>105000</v>
      </c>
      <c r="I678" s="1" t="s">
        <v>306</v>
      </c>
      <c r="J678" s="1" t="s">
        <v>1096</v>
      </c>
      <c r="K678" s="1" t="s">
        <v>1110</v>
      </c>
      <c r="L678" s="1" t="s">
        <v>1096</v>
      </c>
      <c r="M678" s="1" t="s">
        <v>1119</v>
      </c>
      <c r="N678" s="1" t="s">
        <v>1096</v>
      </c>
      <c r="O678" s="1" t="s">
        <v>306</v>
      </c>
      <c r="P678" s="1" t="s">
        <v>1096</v>
      </c>
      <c r="Q678" s="1" t="s">
        <v>306</v>
      </c>
      <c r="R678" s="1" t="s">
        <v>1096</v>
      </c>
      <c r="S678" s="1" t="s">
        <v>306</v>
      </c>
      <c r="T678" s="1" t="s">
        <v>16</v>
      </c>
    </row>
    <row r="679" spans="1:20" ht="30" customHeight="1" x14ac:dyDescent="0.25">
      <c r="A679" s="1">
        <v>1218</v>
      </c>
      <c r="B679" s="1" t="s">
        <v>172</v>
      </c>
      <c r="C679" s="1" t="s">
        <v>180</v>
      </c>
      <c r="D679" s="1" t="s">
        <v>181</v>
      </c>
      <c r="E679" s="1" t="s">
        <v>1357</v>
      </c>
      <c r="F679" s="1"/>
      <c r="G679" s="1" t="s">
        <v>1358</v>
      </c>
      <c r="H679" s="1" t="s">
        <v>1359</v>
      </c>
      <c r="I679" s="1">
        <v>108</v>
      </c>
      <c r="J679" s="1" t="s">
        <v>1564</v>
      </c>
      <c r="K679" s="1" t="s">
        <v>306</v>
      </c>
      <c r="L679" s="1" t="s">
        <v>1564</v>
      </c>
      <c r="M679" s="1">
        <v>101</v>
      </c>
      <c r="N679" s="1" t="s">
        <v>1564</v>
      </c>
      <c r="O679" s="1" t="s">
        <v>306</v>
      </c>
      <c r="P679" s="1" t="s">
        <v>1564</v>
      </c>
      <c r="Q679" s="1" t="s">
        <v>306</v>
      </c>
      <c r="R679" s="1" t="s">
        <v>1564</v>
      </c>
      <c r="S679" s="1" t="s">
        <v>306</v>
      </c>
      <c r="T679" s="1" t="s">
        <v>16</v>
      </c>
    </row>
    <row r="680" spans="1:20" ht="30" customHeight="1" x14ac:dyDescent="0.25">
      <c r="A680" s="1">
        <v>1220</v>
      </c>
      <c r="B680" s="1" t="s">
        <v>172</v>
      </c>
      <c r="C680" s="1" t="s">
        <v>180</v>
      </c>
      <c r="D680" s="1" t="s">
        <v>181</v>
      </c>
      <c r="E680" s="1" t="s">
        <v>1357</v>
      </c>
      <c r="F680" s="1" t="s">
        <v>1360</v>
      </c>
      <c r="G680" s="1" t="s">
        <v>306</v>
      </c>
      <c r="H680" s="17" t="s">
        <v>1361</v>
      </c>
      <c r="I680" s="1">
        <v>1</v>
      </c>
      <c r="J680" s="1" t="s">
        <v>1564</v>
      </c>
      <c r="K680" s="1" t="s">
        <v>306</v>
      </c>
      <c r="L680" s="1" t="s">
        <v>1564</v>
      </c>
      <c r="M680" s="1">
        <v>4</v>
      </c>
      <c r="N680" s="1" t="s">
        <v>1564</v>
      </c>
      <c r="O680" s="1" t="s">
        <v>306</v>
      </c>
      <c r="P680" s="1" t="s">
        <v>1564</v>
      </c>
      <c r="Q680" s="1" t="s">
        <v>306</v>
      </c>
      <c r="R680" s="1" t="s">
        <v>1564</v>
      </c>
      <c r="S680" s="1" t="s">
        <v>306</v>
      </c>
      <c r="T680" s="1" t="s">
        <v>16</v>
      </c>
    </row>
    <row r="681" spans="1:20" ht="30" customHeight="1" x14ac:dyDescent="0.25">
      <c r="A681" s="1">
        <v>1222</v>
      </c>
      <c r="B681" s="1" t="s">
        <v>172</v>
      </c>
      <c r="C681" s="1" t="s">
        <v>180</v>
      </c>
      <c r="D681" s="1" t="s">
        <v>659</v>
      </c>
      <c r="E681" s="1" t="s">
        <v>1362</v>
      </c>
      <c r="F681" s="1" t="s">
        <v>1363</v>
      </c>
      <c r="G681" s="1" t="s">
        <v>306</v>
      </c>
      <c r="H681" s="1" t="s">
        <v>1364</v>
      </c>
      <c r="I681" s="1">
        <v>4</v>
      </c>
      <c r="J681" s="1" t="s">
        <v>1564</v>
      </c>
      <c r="K681" s="1" t="s">
        <v>306</v>
      </c>
      <c r="L681" s="1" t="s">
        <v>1564</v>
      </c>
      <c r="M681" s="1">
        <v>11</v>
      </c>
      <c r="N681" s="1" t="s">
        <v>1564</v>
      </c>
      <c r="O681" s="1" t="s">
        <v>306</v>
      </c>
      <c r="P681" s="1" t="s">
        <v>1564</v>
      </c>
      <c r="Q681" s="1" t="s">
        <v>306</v>
      </c>
      <c r="R681" s="1" t="s">
        <v>1564</v>
      </c>
      <c r="S681" s="1" t="s">
        <v>306</v>
      </c>
      <c r="T681" s="1" t="s">
        <v>16</v>
      </c>
    </row>
    <row r="682" spans="1:20" ht="30" customHeight="1" x14ac:dyDescent="0.25">
      <c r="A682" s="1">
        <v>1224</v>
      </c>
      <c r="B682" s="1" t="s">
        <v>172</v>
      </c>
      <c r="C682" s="1" t="s">
        <v>180</v>
      </c>
      <c r="D682" s="1" t="s">
        <v>659</v>
      </c>
      <c r="E682" s="1" t="s">
        <v>1362</v>
      </c>
      <c r="F682" s="1" t="s">
        <v>1365</v>
      </c>
      <c r="G682" s="1" t="s">
        <v>306</v>
      </c>
      <c r="H682" s="1" t="s">
        <v>1366</v>
      </c>
      <c r="I682" s="1">
        <v>20</v>
      </c>
      <c r="J682" s="1" t="s">
        <v>1564</v>
      </c>
      <c r="K682" s="1" t="s">
        <v>306</v>
      </c>
      <c r="L682" s="1" t="s">
        <v>1564</v>
      </c>
      <c r="M682" s="1">
        <v>11</v>
      </c>
      <c r="N682" s="1" t="s">
        <v>1564</v>
      </c>
      <c r="O682" s="1" t="s">
        <v>306</v>
      </c>
      <c r="P682" s="1" t="s">
        <v>1564</v>
      </c>
      <c r="Q682" s="1" t="s">
        <v>306</v>
      </c>
      <c r="R682" s="1" t="s">
        <v>1564</v>
      </c>
      <c r="S682" s="1" t="s">
        <v>306</v>
      </c>
      <c r="T682" s="1" t="s">
        <v>16</v>
      </c>
    </row>
    <row r="683" spans="1:20" ht="30" customHeight="1" x14ac:dyDescent="0.25">
      <c r="A683" s="1">
        <v>1226</v>
      </c>
      <c r="B683" s="1" t="s">
        <v>172</v>
      </c>
      <c r="C683" s="1" t="s">
        <v>180</v>
      </c>
      <c r="D683" s="1" t="s">
        <v>659</v>
      </c>
      <c r="E683" s="1" t="s">
        <v>1362</v>
      </c>
      <c r="F683" s="1" t="s">
        <v>1367</v>
      </c>
      <c r="G683" s="1" t="s">
        <v>306</v>
      </c>
      <c r="H683" s="17">
        <v>400000</v>
      </c>
      <c r="I683" s="1"/>
      <c r="J683" s="1" t="s">
        <v>1564</v>
      </c>
      <c r="K683" s="1" t="s">
        <v>306</v>
      </c>
      <c r="L683" s="1" t="s">
        <v>1564</v>
      </c>
      <c r="M683" s="1">
        <v>1</v>
      </c>
      <c r="N683" s="1" t="s">
        <v>1564</v>
      </c>
      <c r="O683" s="1" t="s">
        <v>306</v>
      </c>
      <c r="P683" s="1" t="s">
        <v>1564</v>
      </c>
      <c r="Q683" s="1" t="s">
        <v>306</v>
      </c>
      <c r="R683" s="1" t="s">
        <v>1564</v>
      </c>
      <c r="S683" s="1" t="s">
        <v>306</v>
      </c>
      <c r="T683" s="1" t="s">
        <v>16</v>
      </c>
    </row>
    <row r="684" spans="1:20" ht="30" customHeight="1" x14ac:dyDescent="0.25">
      <c r="A684" s="1">
        <v>1228</v>
      </c>
      <c r="B684" s="1" t="s">
        <v>172</v>
      </c>
      <c r="C684" s="1" t="s">
        <v>180</v>
      </c>
      <c r="D684" s="1" t="s">
        <v>1368</v>
      </c>
      <c r="E684" s="1" t="s">
        <v>1369</v>
      </c>
      <c r="F684" s="1" t="s">
        <v>306</v>
      </c>
      <c r="G684" s="1" t="s">
        <v>1370</v>
      </c>
      <c r="H684" s="1">
        <v>88011.63</v>
      </c>
      <c r="I684" s="1">
        <v>1</v>
      </c>
      <c r="J684" s="1" t="s">
        <v>1564</v>
      </c>
      <c r="K684" s="1" t="s">
        <v>306</v>
      </c>
      <c r="L684" s="1" t="s">
        <v>1564</v>
      </c>
      <c r="M684" s="1"/>
      <c r="N684" s="1" t="s">
        <v>1564</v>
      </c>
      <c r="O684" s="1" t="s">
        <v>306</v>
      </c>
      <c r="P684" s="1" t="s">
        <v>1564</v>
      </c>
      <c r="Q684" s="1" t="s">
        <v>306</v>
      </c>
      <c r="R684" s="1" t="s">
        <v>1564</v>
      </c>
      <c r="S684" s="1" t="s">
        <v>306</v>
      </c>
      <c r="T684" s="1" t="s">
        <v>16</v>
      </c>
    </row>
    <row r="685" spans="1:20" ht="30" customHeight="1" x14ac:dyDescent="0.25">
      <c r="A685" s="1">
        <v>1230</v>
      </c>
      <c r="B685" s="1" t="s">
        <v>172</v>
      </c>
      <c r="C685" s="1" t="s">
        <v>180</v>
      </c>
      <c r="D685" s="1" t="s">
        <v>1371</v>
      </c>
      <c r="E685" s="1" t="s">
        <v>1372</v>
      </c>
      <c r="F685" s="1" t="s">
        <v>306</v>
      </c>
      <c r="G685" s="1" t="s">
        <v>306</v>
      </c>
      <c r="H685" s="1" t="s">
        <v>1373</v>
      </c>
      <c r="I685" s="1">
        <v>2</v>
      </c>
      <c r="J685" s="1" t="s">
        <v>1564</v>
      </c>
      <c r="K685" s="1" t="s">
        <v>306</v>
      </c>
      <c r="L685" s="1" t="s">
        <v>1564</v>
      </c>
      <c r="M685" s="1">
        <v>2</v>
      </c>
      <c r="N685" s="1" t="s">
        <v>1564</v>
      </c>
      <c r="O685" s="1" t="s">
        <v>306</v>
      </c>
      <c r="P685" s="1" t="s">
        <v>1564</v>
      </c>
      <c r="Q685" s="1" t="s">
        <v>306</v>
      </c>
      <c r="R685" s="1" t="s">
        <v>1564</v>
      </c>
      <c r="S685" s="1" t="s">
        <v>306</v>
      </c>
      <c r="T685" s="1" t="s">
        <v>16</v>
      </c>
    </row>
    <row r="686" spans="1:20" ht="30" customHeight="1" x14ac:dyDescent="0.25">
      <c r="A686" s="1">
        <v>1232</v>
      </c>
      <c r="B686" s="1" t="s">
        <v>172</v>
      </c>
      <c r="C686" s="1" t="s">
        <v>180</v>
      </c>
      <c r="D686" s="1" t="s">
        <v>1374</v>
      </c>
      <c r="E686" s="1" t="s">
        <v>1372</v>
      </c>
      <c r="F686" s="1" t="s">
        <v>306</v>
      </c>
      <c r="G686" s="1" t="s">
        <v>306</v>
      </c>
      <c r="H686" s="1" t="s">
        <v>1375</v>
      </c>
      <c r="I686" s="1"/>
      <c r="J686" s="1" t="s">
        <v>1564</v>
      </c>
      <c r="K686" s="1" t="s">
        <v>306</v>
      </c>
      <c r="L686" s="1" t="s">
        <v>1564</v>
      </c>
      <c r="M686" s="1">
        <v>2</v>
      </c>
      <c r="N686" s="1" t="s">
        <v>1564</v>
      </c>
      <c r="O686" s="1" t="s">
        <v>306</v>
      </c>
      <c r="P686" s="1" t="s">
        <v>1564</v>
      </c>
      <c r="Q686" s="1" t="s">
        <v>306</v>
      </c>
      <c r="R686" s="1" t="s">
        <v>1564</v>
      </c>
      <c r="S686" s="1" t="s">
        <v>306</v>
      </c>
      <c r="T686" s="1" t="s">
        <v>16</v>
      </c>
    </row>
    <row r="687" spans="1:20" ht="30" customHeight="1" x14ac:dyDescent="0.25">
      <c r="A687" s="1">
        <v>1234</v>
      </c>
      <c r="B687" s="1" t="s">
        <v>172</v>
      </c>
      <c r="C687" s="1" t="s">
        <v>180</v>
      </c>
      <c r="D687" s="1" t="s">
        <v>1376</v>
      </c>
      <c r="E687" s="1" t="s">
        <v>1372</v>
      </c>
      <c r="F687" s="1" t="s">
        <v>306</v>
      </c>
      <c r="G687" s="1" t="s">
        <v>306</v>
      </c>
      <c r="H687" s="17">
        <v>95660</v>
      </c>
      <c r="I687" s="1">
        <v>2</v>
      </c>
      <c r="J687" s="1" t="s">
        <v>1564</v>
      </c>
      <c r="K687" s="1" t="s">
        <v>306</v>
      </c>
      <c r="L687" s="1" t="s">
        <v>1564</v>
      </c>
      <c r="M687" s="1">
        <v>1</v>
      </c>
      <c r="N687" s="1" t="s">
        <v>1564</v>
      </c>
      <c r="O687" s="1" t="s">
        <v>306</v>
      </c>
      <c r="P687" s="1" t="s">
        <v>1564</v>
      </c>
      <c r="Q687" s="1" t="s">
        <v>306</v>
      </c>
      <c r="R687" s="1" t="s">
        <v>1564</v>
      </c>
      <c r="S687" s="1" t="s">
        <v>306</v>
      </c>
      <c r="T687" s="1" t="s">
        <v>16</v>
      </c>
    </row>
    <row r="688" spans="1:20" ht="30" customHeight="1" x14ac:dyDescent="0.25">
      <c r="A688" s="1">
        <v>1236</v>
      </c>
      <c r="B688" s="1" t="s">
        <v>172</v>
      </c>
      <c r="C688" s="1" t="s">
        <v>180</v>
      </c>
      <c r="D688" s="1" t="s">
        <v>1377</v>
      </c>
      <c r="E688" s="1" t="s">
        <v>1372</v>
      </c>
      <c r="F688" s="1" t="s">
        <v>306</v>
      </c>
      <c r="G688" s="1" t="s">
        <v>306</v>
      </c>
      <c r="H688" s="1" t="s">
        <v>1378</v>
      </c>
      <c r="I688" s="1">
        <v>5</v>
      </c>
      <c r="J688" s="1" t="s">
        <v>1564</v>
      </c>
      <c r="K688" s="1" t="s">
        <v>306</v>
      </c>
      <c r="L688" s="1" t="s">
        <v>1564</v>
      </c>
      <c r="M688" s="1">
        <v>6</v>
      </c>
      <c r="N688" s="1" t="s">
        <v>1564</v>
      </c>
      <c r="O688" s="1" t="s">
        <v>306</v>
      </c>
      <c r="P688" s="1" t="s">
        <v>1564</v>
      </c>
      <c r="Q688" s="1" t="s">
        <v>306</v>
      </c>
      <c r="R688" s="1" t="s">
        <v>1564</v>
      </c>
      <c r="S688" s="1" t="s">
        <v>306</v>
      </c>
      <c r="T688" s="1" t="s">
        <v>16</v>
      </c>
    </row>
    <row r="689" spans="1:20" ht="30" customHeight="1" x14ac:dyDescent="0.25">
      <c r="A689" s="1">
        <v>1238</v>
      </c>
      <c r="B689" s="1" t="s">
        <v>172</v>
      </c>
      <c r="C689" s="1" t="s">
        <v>180</v>
      </c>
      <c r="D689" s="1" t="s">
        <v>1379</v>
      </c>
      <c r="E689" s="1" t="s">
        <v>1372</v>
      </c>
      <c r="F689" s="1" t="s">
        <v>306</v>
      </c>
      <c r="G689" s="1" t="s">
        <v>306</v>
      </c>
      <c r="H689" s="1">
        <v>67958.5</v>
      </c>
      <c r="I689" s="1">
        <v>2</v>
      </c>
      <c r="J689" s="1" t="s">
        <v>1564</v>
      </c>
      <c r="K689" s="1" t="s">
        <v>306</v>
      </c>
      <c r="L689" s="1" t="s">
        <v>1564</v>
      </c>
      <c r="M689" s="1">
        <v>1</v>
      </c>
      <c r="N689" s="1" t="s">
        <v>1564</v>
      </c>
      <c r="O689" s="1" t="s">
        <v>306</v>
      </c>
      <c r="P689" s="1" t="s">
        <v>1564</v>
      </c>
      <c r="Q689" s="1" t="s">
        <v>306</v>
      </c>
      <c r="R689" s="1" t="s">
        <v>1564</v>
      </c>
      <c r="S689" s="1" t="s">
        <v>306</v>
      </c>
      <c r="T689" s="1" t="s">
        <v>16</v>
      </c>
    </row>
    <row r="690" spans="1:20" ht="30" customHeight="1" x14ac:dyDescent="0.25">
      <c r="A690" s="1">
        <v>1240</v>
      </c>
      <c r="B690" s="1" t="s">
        <v>172</v>
      </c>
      <c r="C690" s="1" t="s">
        <v>180</v>
      </c>
      <c r="D690" s="1" t="s">
        <v>1380</v>
      </c>
      <c r="E690" s="1" t="s">
        <v>1381</v>
      </c>
      <c r="F690" s="1" t="s">
        <v>306</v>
      </c>
      <c r="G690" s="1" t="s">
        <v>306</v>
      </c>
      <c r="H690" s="8">
        <v>255000</v>
      </c>
      <c r="I690" s="1"/>
      <c r="J690" s="1" t="s">
        <v>1564</v>
      </c>
      <c r="K690" s="1" t="s">
        <v>306</v>
      </c>
      <c r="L690" s="1" t="s">
        <v>1564</v>
      </c>
      <c r="M690" s="1">
        <v>3</v>
      </c>
      <c r="N690" s="1" t="s">
        <v>1564</v>
      </c>
      <c r="O690" s="1" t="s">
        <v>306</v>
      </c>
      <c r="P690" s="1" t="s">
        <v>1564</v>
      </c>
      <c r="Q690" s="1" t="s">
        <v>306</v>
      </c>
      <c r="R690" s="1" t="s">
        <v>1564</v>
      </c>
      <c r="S690" s="1" t="s">
        <v>306</v>
      </c>
      <c r="T690" s="1" t="s">
        <v>16</v>
      </c>
    </row>
    <row r="691" spans="1:20" ht="30" customHeight="1" x14ac:dyDescent="0.25">
      <c r="A691" s="1">
        <v>1242</v>
      </c>
      <c r="B691" s="1" t="s">
        <v>172</v>
      </c>
      <c r="C691" s="1" t="s">
        <v>180</v>
      </c>
      <c r="D691" s="1" t="s">
        <v>220</v>
      </c>
      <c r="E691" s="1" t="s">
        <v>221</v>
      </c>
      <c r="F691" s="1" t="s">
        <v>306</v>
      </c>
      <c r="G691" s="1" t="s">
        <v>1382</v>
      </c>
      <c r="H691" s="1" t="s">
        <v>1383</v>
      </c>
      <c r="I691" s="1">
        <v>82</v>
      </c>
      <c r="J691" s="1" t="s">
        <v>1564</v>
      </c>
      <c r="K691" s="1" t="s">
        <v>306</v>
      </c>
      <c r="L691" s="1" t="s">
        <v>1564</v>
      </c>
      <c r="M691" s="1">
        <v>23</v>
      </c>
      <c r="N691" s="1" t="s">
        <v>1564</v>
      </c>
      <c r="O691" s="1" t="s">
        <v>306</v>
      </c>
      <c r="P691" s="1" t="s">
        <v>1564</v>
      </c>
      <c r="Q691" s="1" t="s">
        <v>306</v>
      </c>
      <c r="R691" s="1" t="s">
        <v>1564</v>
      </c>
      <c r="S691" s="1" t="s">
        <v>306</v>
      </c>
      <c r="T691" s="1" t="s">
        <v>16</v>
      </c>
    </row>
    <row r="692" spans="1:20" ht="30" customHeight="1" x14ac:dyDescent="0.25">
      <c r="A692" s="1">
        <v>1244</v>
      </c>
      <c r="B692" s="1" t="s">
        <v>172</v>
      </c>
      <c r="C692" s="1" t="s">
        <v>180</v>
      </c>
      <c r="D692" s="1" t="s">
        <v>183</v>
      </c>
      <c r="E692" s="1" t="s">
        <v>184</v>
      </c>
      <c r="F692" s="1" t="s">
        <v>306</v>
      </c>
      <c r="G692" s="1" t="s">
        <v>1384</v>
      </c>
      <c r="H692" s="1" t="s">
        <v>1385</v>
      </c>
      <c r="I692" s="1">
        <v>47</v>
      </c>
      <c r="J692" s="1" t="s">
        <v>1564</v>
      </c>
      <c r="K692" s="1" t="s">
        <v>306</v>
      </c>
      <c r="L692" s="1" t="s">
        <v>1564</v>
      </c>
      <c r="M692" s="1">
        <v>22</v>
      </c>
      <c r="N692" s="1" t="s">
        <v>1564</v>
      </c>
      <c r="O692" s="1" t="s">
        <v>306</v>
      </c>
      <c r="P692" s="1" t="s">
        <v>1564</v>
      </c>
      <c r="Q692" s="1" t="s">
        <v>306</v>
      </c>
      <c r="R692" s="1" t="s">
        <v>1564</v>
      </c>
      <c r="S692" s="1" t="s">
        <v>306</v>
      </c>
      <c r="T692" s="1" t="s">
        <v>16</v>
      </c>
    </row>
    <row r="693" spans="1:20" ht="30" customHeight="1" x14ac:dyDescent="0.25">
      <c r="A693" s="1">
        <v>1246</v>
      </c>
      <c r="B693" s="1" t="s">
        <v>172</v>
      </c>
      <c r="C693" s="1" t="s">
        <v>180</v>
      </c>
      <c r="D693" s="1" t="s">
        <v>1386</v>
      </c>
      <c r="E693" s="1" t="s">
        <v>1387</v>
      </c>
      <c r="F693" s="1" t="s">
        <v>306</v>
      </c>
      <c r="G693" s="1" t="s">
        <v>1388</v>
      </c>
      <c r="H693" s="1" t="s">
        <v>1389</v>
      </c>
      <c r="I693" s="1">
        <v>3</v>
      </c>
      <c r="J693" s="1" t="s">
        <v>1564</v>
      </c>
      <c r="K693" s="1" t="s">
        <v>306</v>
      </c>
      <c r="L693" s="1" t="s">
        <v>1564</v>
      </c>
      <c r="M693" s="1">
        <v>6</v>
      </c>
      <c r="N693" s="1" t="s">
        <v>1564</v>
      </c>
      <c r="O693" s="1" t="s">
        <v>306</v>
      </c>
      <c r="P693" s="1" t="s">
        <v>1564</v>
      </c>
      <c r="Q693" s="1" t="s">
        <v>306</v>
      </c>
      <c r="R693" s="1" t="s">
        <v>1564</v>
      </c>
      <c r="S693" s="1" t="s">
        <v>306</v>
      </c>
      <c r="T693" s="1" t="s">
        <v>16</v>
      </c>
    </row>
    <row r="694" spans="1:20" ht="30" customHeight="1" x14ac:dyDescent="0.25">
      <c r="A694" s="1">
        <v>1248</v>
      </c>
      <c r="B694" s="1" t="s">
        <v>172</v>
      </c>
      <c r="C694" s="1" t="s">
        <v>180</v>
      </c>
      <c r="D694" s="1" t="s">
        <v>1390</v>
      </c>
      <c r="E694" s="1" t="s">
        <v>1387</v>
      </c>
      <c r="F694" s="1" t="s">
        <v>306</v>
      </c>
      <c r="G694" s="1" t="s">
        <v>1388</v>
      </c>
      <c r="H694" s="17" t="s">
        <v>1391</v>
      </c>
      <c r="I694" s="1">
        <v>1</v>
      </c>
      <c r="J694" s="1" t="s">
        <v>1564</v>
      </c>
      <c r="K694" s="1" t="s">
        <v>306</v>
      </c>
      <c r="L694" s="1" t="s">
        <v>1564</v>
      </c>
      <c r="M694" s="1">
        <v>4</v>
      </c>
      <c r="N694" s="1" t="s">
        <v>1564</v>
      </c>
      <c r="O694" s="1" t="s">
        <v>306</v>
      </c>
      <c r="P694" s="1" t="s">
        <v>1564</v>
      </c>
      <c r="Q694" s="1" t="s">
        <v>306</v>
      </c>
      <c r="R694" s="1" t="s">
        <v>1564</v>
      </c>
      <c r="S694" s="1" t="s">
        <v>306</v>
      </c>
      <c r="T694" s="1" t="s">
        <v>16</v>
      </c>
    </row>
    <row r="695" spans="1:20" ht="30" customHeight="1" x14ac:dyDescent="0.25">
      <c r="A695" s="1">
        <v>1250</v>
      </c>
      <c r="B695" s="1" t="s">
        <v>172</v>
      </c>
      <c r="C695" s="1" t="s">
        <v>180</v>
      </c>
      <c r="D695" s="1" t="s">
        <v>1392</v>
      </c>
      <c r="E695" s="1" t="s">
        <v>1387</v>
      </c>
      <c r="F695" s="1" t="s">
        <v>306</v>
      </c>
      <c r="G695" s="1" t="s">
        <v>1388</v>
      </c>
      <c r="H695" s="17">
        <v>46500</v>
      </c>
      <c r="I695" s="1">
        <v>2</v>
      </c>
      <c r="J695" s="1" t="s">
        <v>1564</v>
      </c>
      <c r="K695" s="1" t="s">
        <v>306</v>
      </c>
      <c r="L695" s="1" t="s">
        <v>1564</v>
      </c>
      <c r="M695" s="1"/>
      <c r="N695" s="1" t="s">
        <v>1564</v>
      </c>
      <c r="O695" s="1" t="s">
        <v>306</v>
      </c>
      <c r="P695" s="1" t="s">
        <v>1564</v>
      </c>
      <c r="Q695" s="1" t="s">
        <v>306</v>
      </c>
      <c r="R695" s="1" t="s">
        <v>1564</v>
      </c>
      <c r="S695" s="1" t="s">
        <v>306</v>
      </c>
      <c r="T695" s="1" t="s">
        <v>16</v>
      </c>
    </row>
    <row r="696" spans="1:20" ht="30" customHeight="1" x14ac:dyDescent="0.25">
      <c r="A696" s="1">
        <v>1252</v>
      </c>
      <c r="B696" s="1" t="s">
        <v>172</v>
      </c>
      <c r="C696" s="1" t="s">
        <v>180</v>
      </c>
      <c r="D696" s="1" t="s">
        <v>1368</v>
      </c>
      <c r="E696" s="1" t="s">
        <v>1369</v>
      </c>
      <c r="F696" s="1" t="s">
        <v>306</v>
      </c>
      <c r="G696" s="1" t="s">
        <v>1393</v>
      </c>
      <c r="H696" s="1" t="s">
        <v>1394</v>
      </c>
      <c r="I696" s="1">
        <v>6</v>
      </c>
      <c r="J696" s="1" t="s">
        <v>1564</v>
      </c>
      <c r="K696" s="1" t="s">
        <v>306</v>
      </c>
      <c r="L696" s="1" t="s">
        <v>1564</v>
      </c>
      <c r="M696" s="1">
        <v>6</v>
      </c>
      <c r="N696" s="1" t="s">
        <v>1564</v>
      </c>
      <c r="O696" s="1" t="s">
        <v>306</v>
      </c>
      <c r="P696" s="1" t="s">
        <v>1564</v>
      </c>
      <c r="Q696" s="1" t="s">
        <v>306</v>
      </c>
      <c r="R696" s="1" t="s">
        <v>1564</v>
      </c>
      <c r="S696" s="1" t="s">
        <v>306</v>
      </c>
      <c r="T696" s="1" t="s">
        <v>16</v>
      </c>
    </row>
    <row r="697" spans="1:20" ht="30" customHeight="1" x14ac:dyDescent="0.25">
      <c r="A697" s="1">
        <v>1254</v>
      </c>
      <c r="B697" s="1" t="s">
        <v>172</v>
      </c>
      <c r="C697" s="1" t="s">
        <v>180</v>
      </c>
      <c r="D697" s="1" t="s">
        <v>1395</v>
      </c>
      <c r="E697" s="1" t="s">
        <v>1396</v>
      </c>
      <c r="F697" s="1" t="s">
        <v>306</v>
      </c>
      <c r="G697" s="1" t="s">
        <v>1393</v>
      </c>
      <c r="H697" s="1" t="s">
        <v>1397</v>
      </c>
      <c r="I697" s="1"/>
      <c r="J697" s="1" t="s">
        <v>1564</v>
      </c>
      <c r="K697" s="1" t="s">
        <v>306</v>
      </c>
      <c r="L697" s="1" t="s">
        <v>1564</v>
      </c>
      <c r="M697" s="1">
        <v>2</v>
      </c>
      <c r="N697" s="1" t="s">
        <v>1564</v>
      </c>
      <c r="O697" s="1" t="s">
        <v>306</v>
      </c>
      <c r="P697" s="1" t="s">
        <v>1564</v>
      </c>
      <c r="Q697" s="1" t="s">
        <v>306</v>
      </c>
      <c r="R697" s="1" t="s">
        <v>1564</v>
      </c>
      <c r="S697" s="1" t="s">
        <v>306</v>
      </c>
      <c r="T697" s="1" t="s">
        <v>16</v>
      </c>
    </row>
    <row r="698" spans="1:20" ht="30" customHeight="1" x14ac:dyDescent="0.25">
      <c r="A698" s="1">
        <v>1256</v>
      </c>
      <c r="B698" s="1" t="s">
        <v>172</v>
      </c>
      <c r="C698" s="1" t="s">
        <v>180</v>
      </c>
      <c r="D698" s="1" t="s">
        <v>1398</v>
      </c>
      <c r="E698" s="1" t="s">
        <v>1399</v>
      </c>
      <c r="F698" s="1" t="s">
        <v>306</v>
      </c>
      <c r="G698" s="1" t="s">
        <v>1393</v>
      </c>
      <c r="H698" s="17" t="s">
        <v>1400</v>
      </c>
      <c r="I698" s="1">
        <v>6</v>
      </c>
      <c r="J698" s="1" t="s">
        <v>1564</v>
      </c>
      <c r="K698" s="1" t="s">
        <v>306</v>
      </c>
      <c r="L698" s="1" t="s">
        <v>1564</v>
      </c>
      <c r="M698" s="1">
        <v>3</v>
      </c>
      <c r="N698" s="1" t="s">
        <v>1564</v>
      </c>
      <c r="O698" s="1" t="s">
        <v>306</v>
      </c>
      <c r="P698" s="1" t="s">
        <v>1564</v>
      </c>
      <c r="Q698" s="1" t="s">
        <v>306</v>
      </c>
      <c r="R698" s="1" t="s">
        <v>1564</v>
      </c>
      <c r="S698" s="1" t="s">
        <v>306</v>
      </c>
      <c r="T698" s="1" t="s">
        <v>16</v>
      </c>
    </row>
    <row r="699" spans="1:20" ht="30" customHeight="1" x14ac:dyDescent="0.25">
      <c r="A699" s="1">
        <v>1258</v>
      </c>
      <c r="B699" s="1" t="s">
        <v>172</v>
      </c>
      <c r="C699" s="1" t="s">
        <v>180</v>
      </c>
      <c r="D699" s="1" t="s">
        <v>1401</v>
      </c>
      <c r="E699" s="1" t="s">
        <v>1402</v>
      </c>
      <c r="F699" s="1" t="s">
        <v>306</v>
      </c>
      <c r="G699" s="1" t="s">
        <v>1388</v>
      </c>
      <c r="H699" s="1" t="s">
        <v>1403</v>
      </c>
      <c r="I699" s="1">
        <v>4</v>
      </c>
      <c r="J699" s="1" t="s">
        <v>1564</v>
      </c>
      <c r="K699" s="1" t="s">
        <v>306</v>
      </c>
      <c r="L699" s="1" t="s">
        <v>1564</v>
      </c>
      <c r="M699" s="1">
        <v>5</v>
      </c>
      <c r="N699" s="1" t="s">
        <v>1564</v>
      </c>
      <c r="O699" s="1" t="s">
        <v>306</v>
      </c>
      <c r="P699" s="1" t="s">
        <v>1564</v>
      </c>
      <c r="Q699" s="1" t="s">
        <v>306</v>
      </c>
      <c r="R699" s="1" t="s">
        <v>1564</v>
      </c>
      <c r="S699" s="1" t="s">
        <v>306</v>
      </c>
      <c r="T699" s="1" t="s">
        <v>16</v>
      </c>
    </row>
    <row r="700" spans="1:20" ht="30" customHeight="1" x14ac:dyDescent="0.25">
      <c r="A700" s="1">
        <v>1260</v>
      </c>
      <c r="B700" s="1" t="s">
        <v>172</v>
      </c>
      <c r="C700" s="1" t="s">
        <v>180</v>
      </c>
      <c r="D700" s="1" t="s">
        <v>1404</v>
      </c>
      <c r="E700" s="1" t="s">
        <v>1405</v>
      </c>
      <c r="F700" s="1" t="s">
        <v>306</v>
      </c>
      <c r="G700" s="1" t="s">
        <v>1388</v>
      </c>
      <c r="H700" s="1" t="s">
        <v>1406</v>
      </c>
      <c r="I700" s="1">
        <v>2</v>
      </c>
      <c r="J700" s="1" t="s">
        <v>1564</v>
      </c>
      <c r="K700" s="1" t="s">
        <v>306</v>
      </c>
      <c r="L700" s="1" t="s">
        <v>1564</v>
      </c>
      <c r="M700" s="1">
        <v>1</v>
      </c>
      <c r="N700" s="1" t="s">
        <v>1564</v>
      </c>
      <c r="O700" s="1" t="s">
        <v>306</v>
      </c>
      <c r="P700" s="1" t="s">
        <v>1564</v>
      </c>
      <c r="Q700" s="1" t="s">
        <v>306</v>
      </c>
      <c r="R700" s="1" t="s">
        <v>1564</v>
      </c>
      <c r="S700" s="1" t="s">
        <v>306</v>
      </c>
      <c r="T700" s="1" t="s">
        <v>16</v>
      </c>
    </row>
    <row r="701" spans="1:20" ht="30" customHeight="1" x14ac:dyDescent="0.25">
      <c r="A701" s="1">
        <v>1262</v>
      </c>
      <c r="B701" s="1" t="s">
        <v>172</v>
      </c>
      <c r="C701" s="1" t="s">
        <v>180</v>
      </c>
      <c r="D701" s="1" t="s">
        <v>1407</v>
      </c>
      <c r="E701" s="1" t="s">
        <v>1408</v>
      </c>
      <c r="F701" s="1" t="s">
        <v>306</v>
      </c>
      <c r="G701" s="1" t="s">
        <v>1388</v>
      </c>
      <c r="H701" s="1" t="s">
        <v>1409</v>
      </c>
      <c r="I701" s="1">
        <v>10</v>
      </c>
      <c r="J701" s="1" t="s">
        <v>1564</v>
      </c>
      <c r="K701" s="1" t="s">
        <v>306</v>
      </c>
      <c r="L701" s="1" t="s">
        <v>1564</v>
      </c>
      <c r="M701" s="1">
        <v>3</v>
      </c>
      <c r="N701" s="1" t="s">
        <v>1564</v>
      </c>
      <c r="O701" s="1" t="s">
        <v>306</v>
      </c>
      <c r="P701" s="1" t="s">
        <v>1564</v>
      </c>
      <c r="Q701" s="1" t="s">
        <v>306</v>
      </c>
      <c r="R701" s="1" t="s">
        <v>1564</v>
      </c>
      <c r="S701" s="1" t="s">
        <v>306</v>
      </c>
      <c r="T701" s="1" t="s">
        <v>16</v>
      </c>
    </row>
    <row r="702" spans="1:20" ht="30" customHeight="1" x14ac:dyDescent="0.25">
      <c r="A702" s="1">
        <v>1264</v>
      </c>
      <c r="B702" s="1" t="s">
        <v>172</v>
      </c>
      <c r="C702" s="1" t="s">
        <v>180</v>
      </c>
      <c r="D702" s="1" t="s">
        <v>644</v>
      </c>
      <c r="E702" s="1" t="s">
        <v>645</v>
      </c>
      <c r="F702" s="1" t="s">
        <v>306</v>
      </c>
      <c r="G702" s="1" t="s">
        <v>1388</v>
      </c>
      <c r="H702" s="1" t="s">
        <v>1410</v>
      </c>
      <c r="I702" s="1">
        <v>14</v>
      </c>
      <c r="J702" s="1" t="s">
        <v>1564</v>
      </c>
      <c r="K702" s="1" t="s">
        <v>306</v>
      </c>
      <c r="L702" s="1" t="s">
        <v>1564</v>
      </c>
      <c r="M702" s="1">
        <v>7</v>
      </c>
      <c r="N702" s="1" t="s">
        <v>1564</v>
      </c>
      <c r="O702" s="1" t="s">
        <v>306</v>
      </c>
      <c r="P702" s="1" t="s">
        <v>1564</v>
      </c>
      <c r="Q702" s="1" t="s">
        <v>306</v>
      </c>
      <c r="R702" s="1" t="s">
        <v>1564</v>
      </c>
      <c r="S702" s="1" t="s">
        <v>306</v>
      </c>
      <c r="T702" s="1" t="s">
        <v>16</v>
      </c>
    </row>
    <row r="703" spans="1:20" ht="30" customHeight="1" x14ac:dyDescent="0.25">
      <c r="A703" s="1">
        <v>1266</v>
      </c>
      <c r="B703" s="1" t="s">
        <v>172</v>
      </c>
      <c r="C703" s="1" t="s">
        <v>180</v>
      </c>
      <c r="D703" s="1" t="s">
        <v>1411</v>
      </c>
      <c r="E703" s="1" t="s">
        <v>645</v>
      </c>
      <c r="F703" s="1" t="s">
        <v>306</v>
      </c>
      <c r="G703" s="1" t="s">
        <v>1388</v>
      </c>
      <c r="H703" s="1" t="s">
        <v>1412</v>
      </c>
      <c r="I703" s="1">
        <v>8</v>
      </c>
      <c r="J703" s="1" t="s">
        <v>1564</v>
      </c>
      <c r="K703" s="1" t="s">
        <v>306</v>
      </c>
      <c r="L703" s="1" t="s">
        <v>1564</v>
      </c>
      <c r="M703" s="1">
        <v>2</v>
      </c>
      <c r="N703" s="1" t="s">
        <v>1564</v>
      </c>
      <c r="O703" s="1" t="s">
        <v>306</v>
      </c>
      <c r="P703" s="1" t="s">
        <v>1564</v>
      </c>
      <c r="Q703" s="1" t="s">
        <v>306</v>
      </c>
      <c r="R703" s="1" t="s">
        <v>1564</v>
      </c>
      <c r="S703" s="1" t="s">
        <v>306</v>
      </c>
      <c r="T703" s="1" t="s">
        <v>16</v>
      </c>
    </row>
    <row r="704" spans="1:20" ht="30" customHeight="1" x14ac:dyDescent="0.25">
      <c r="A704" s="1">
        <v>1268</v>
      </c>
      <c r="B704" s="1" t="s">
        <v>172</v>
      </c>
      <c r="C704" s="1" t="s">
        <v>180</v>
      </c>
      <c r="D704" s="1" t="s">
        <v>1413</v>
      </c>
      <c r="E704" s="1" t="s">
        <v>645</v>
      </c>
      <c r="F704" s="1" t="s">
        <v>306</v>
      </c>
      <c r="G704" s="1" t="s">
        <v>306</v>
      </c>
      <c r="H704" s="8" t="s">
        <v>1414</v>
      </c>
      <c r="I704" s="1"/>
      <c r="J704" s="1" t="s">
        <v>1564</v>
      </c>
      <c r="K704" s="1" t="s">
        <v>306</v>
      </c>
      <c r="L704" s="1" t="s">
        <v>1564</v>
      </c>
      <c r="M704" s="1">
        <v>20</v>
      </c>
      <c r="N704" s="1" t="s">
        <v>1564</v>
      </c>
      <c r="O704" s="1" t="s">
        <v>306</v>
      </c>
      <c r="P704" s="1" t="s">
        <v>1564</v>
      </c>
      <c r="Q704" s="1" t="s">
        <v>306</v>
      </c>
      <c r="R704" s="1" t="s">
        <v>1564</v>
      </c>
      <c r="S704" s="1" t="s">
        <v>306</v>
      </c>
      <c r="T704" s="1" t="s">
        <v>16</v>
      </c>
    </row>
    <row r="705" spans="1:20" ht="30" customHeight="1" x14ac:dyDescent="0.25">
      <c r="A705" s="1">
        <v>1270</v>
      </c>
      <c r="B705" s="1" t="s">
        <v>172</v>
      </c>
      <c r="C705" s="1" t="s">
        <v>180</v>
      </c>
      <c r="D705" s="1" t="s">
        <v>1415</v>
      </c>
      <c r="E705" s="1" t="s">
        <v>645</v>
      </c>
      <c r="F705" s="1" t="s">
        <v>306</v>
      </c>
      <c r="G705" s="1" t="s">
        <v>1388</v>
      </c>
      <c r="H705" s="17">
        <v>64675</v>
      </c>
      <c r="I705" s="1">
        <v>1</v>
      </c>
      <c r="J705" s="1" t="s">
        <v>1564</v>
      </c>
      <c r="K705" s="1" t="s">
        <v>306</v>
      </c>
      <c r="L705" s="1" t="s">
        <v>1564</v>
      </c>
      <c r="M705" s="1"/>
      <c r="N705" s="1" t="s">
        <v>1564</v>
      </c>
      <c r="O705" s="1" t="s">
        <v>306</v>
      </c>
      <c r="P705" s="1" t="s">
        <v>1564</v>
      </c>
      <c r="Q705" s="1" t="s">
        <v>306</v>
      </c>
      <c r="R705" s="1" t="s">
        <v>1564</v>
      </c>
      <c r="S705" s="1" t="s">
        <v>306</v>
      </c>
      <c r="T705" s="1" t="s">
        <v>16</v>
      </c>
    </row>
    <row r="706" spans="1:20" ht="30" customHeight="1" x14ac:dyDescent="0.25">
      <c r="A706" s="1">
        <v>1272</v>
      </c>
      <c r="B706" s="1" t="s">
        <v>172</v>
      </c>
      <c r="C706" s="1" t="s">
        <v>180</v>
      </c>
      <c r="D706" s="1" t="s">
        <v>1416</v>
      </c>
      <c r="E706" s="1" t="s">
        <v>645</v>
      </c>
      <c r="F706" s="1" t="s">
        <v>306</v>
      </c>
      <c r="G706" s="1" t="s">
        <v>1388</v>
      </c>
      <c r="H706" s="1" t="s">
        <v>1417</v>
      </c>
      <c r="I706" s="1">
        <v>2</v>
      </c>
      <c r="J706" s="1" t="s">
        <v>1564</v>
      </c>
      <c r="K706" s="1" t="s">
        <v>306</v>
      </c>
      <c r="L706" s="1" t="s">
        <v>1564</v>
      </c>
      <c r="M706" s="1">
        <v>3</v>
      </c>
      <c r="N706" s="1" t="s">
        <v>1564</v>
      </c>
      <c r="O706" s="1" t="s">
        <v>306</v>
      </c>
      <c r="P706" s="1" t="s">
        <v>1564</v>
      </c>
      <c r="Q706" s="1" t="s">
        <v>306</v>
      </c>
      <c r="R706" s="1" t="s">
        <v>1564</v>
      </c>
      <c r="S706" s="1" t="s">
        <v>306</v>
      </c>
      <c r="T706" s="1" t="s">
        <v>16</v>
      </c>
    </row>
    <row r="707" spans="1:20" ht="30" customHeight="1" x14ac:dyDescent="0.25">
      <c r="A707" s="1">
        <v>1274</v>
      </c>
      <c r="B707" s="1" t="s">
        <v>172</v>
      </c>
      <c r="C707" s="1" t="s">
        <v>180</v>
      </c>
      <c r="D707" s="1" t="s">
        <v>1418</v>
      </c>
      <c r="E707" s="1" t="s">
        <v>1419</v>
      </c>
      <c r="F707" s="1" t="s">
        <v>306</v>
      </c>
      <c r="G707" s="1" t="s">
        <v>1388</v>
      </c>
      <c r="H707" s="1" t="s">
        <v>1420</v>
      </c>
      <c r="I707" s="1">
        <v>4</v>
      </c>
      <c r="J707" s="1" t="s">
        <v>1564</v>
      </c>
      <c r="K707" s="1" t="s">
        <v>306</v>
      </c>
      <c r="L707" s="1" t="s">
        <v>1564</v>
      </c>
      <c r="M707" s="1">
        <v>1</v>
      </c>
      <c r="N707" s="1" t="s">
        <v>1564</v>
      </c>
      <c r="O707" s="1" t="s">
        <v>306</v>
      </c>
      <c r="P707" s="1" t="s">
        <v>1564</v>
      </c>
      <c r="Q707" s="1" t="s">
        <v>306</v>
      </c>
      <c r="R707" s="1" t="s">
        <v>1564</v>
      </c>
      <c r="S707" s="1" t="s">
        <v>306</v>
      </c>
      <c r="T707" s="1" t="s">
        <v>16</v>
      </c>
    </row>
    <row r="708" spans="1:20" ht="30" customHeight="1" x14ac:dyDescent="0.25">
      <c r="A708" s="1">
        <v>1276</v>
      </c>
      <c r="B708" s="1" t="s">
        <v>172</v>
      </c>
      <c r="C708" s="1" t="s">
        <v>180</v>
      </c>
      <c r="D708" s="1" t="s">
        <v>1421</v>
      </c>
      <c r="E708" s="1" t="s">
        <v>1419</v>
      </c>
      <c r="F708" s="1" t="s">
        <v>306</v>
      </c>
      <c r="G708" s="1" t="s">
        <v>1388</v>
      </c>
      <c r="H708" s="1" t="s">
        <v>1422</v>
      </c>
      <c r="I708" s="1">
        <v>2</v>
      </c>
      <c r="J708" s="1" t="s">
        <v>1564</v>
      </c>
      <c r="K708" s="1" t="s">
        <v>306</v>
      </c>
      <c r="L708" s="1" t="s">
        <v>1564</v>
      </c>
      <c r="M708" s="1">
        <v>1</v>
      </c>
      <c r="N708" s="1" t="s">
        <v>1564</v>
      </c>
      <c r="O708" s="1" t="s">
        <v>306</v>
      </c>
      <c r="P708" s="1" t="s">
        <v>1564</v>
      </c>
      <c r="Q708" s="1" t="s">
        <v>306</v>
      </c>
      <c r="R708" s="1" t="s">
        <v>1564</v>
      </c>
      <c r="S708" s="1" t="s">
        <v>306</v>
      </c>
      <c r="T708" s="1" t="s">
        <v>16</v>
      </c>
    </row>
    <row r="709" spans="1:20" ht="30" customHeight="1" x14ac:dyDescent="0.25">
      <c r="A709" s="1">
        <v>1278</v>
      </c>
      <c r="B709" s="1" t="s">
        <v>172</v>
      </c>
      <c r="C709" s="1" t="s">
        <v>180</v>
      </c>
      <c r="D709" s="1" t="s">
        <v>1423</v>
      </c>
      <c r="E709" s="1" t="s">
        <v>1419</v>
      </c>
      <c r="F709" s="1" t="s">
        <v>306</v>
      </c>
      <c r="G709" s="1" t="s">
        <v>1388</v>
      </c>
      <c r="H709" s="1">
        <v>139450</v>
      </c>
      <c r="I709" s="1">
        <v>1</v>
      </c>
      <c r="J709" s="1" t="s">
        <v>1564</v>
      </c>
      <c r="K709" s="1" t="s">
        <v>306</v>
      </c>
      <c r="L709" s="1" t="s">
        <v>1564</v>
      </c>
      <c r="M709" s="1" t="s">
        <v>306</v>
      </c>
      <c r="N709" s="1" t="s">
        <v>1564</v>
      </c>
      <c r="O709" s="1" t="s">
        <v>306</v>
      </c>
      <c r="P709" s="1" t="s">
        <v>1564</v>
      </c>
      <c r="Q709" s="1" t="s">
        <v>306</v>
      </c>
      <c r="R709" s="1" t="s">
        <v>1564</v>
      </c>
      <c r="S709" s="1" t="s">
        <v>306</v>
      </c>
      <c r="T709" s="1" t="s">
        <v>16</v>
      </c>
    </row>
    <row r="710" spans="1:20" ht="30" customHeight="1" x14ac:dyDescent="0.25">
      <c r="A710" s="1">
        <v>1280</v>
      </c>
      <c r="B710" s="1" t="s">
        <v>172</v>
      </c>
      <c r="C710" s="1" t="s">
        <v>180</v>
      </c>
      <c r="D710" s="1" t="s">
        <v>1424</v>
      </c>
      <c r="E710" s="1" t="s">
        <v>1419</v>
      </c>
      <c r="F710" s="1" t="s">
        <v>306</v>
      </c>
      <c r="G710" s="1" t="s">
        <v>1388</v>
      </c>
      <c r="H710" s="1">
        <v>18859.62</v>
      </c>
      <c r="I710" s="1">
        <v>2</v>
      </c>
      <c r="J710" s="1" t="s">
        <v>1564</v>
      </c>
      <c r="K710" s="1" t="s">
        <v>306</v>
      </c>
      <c r="L710" s="1" t="s">
        <v>1564</v>
      </c>
      <c r="M710" s="1" t="s">
        <v>306</v>
      </c>
      <c r="N710" s="1" t="s">
        <v>1564</v>
      </c>
      <c r="O710" s="1" t="s">
        <v>306</v>
      </c>
      <c r="P710" s="1" t="s">
        <v>1564</v>
      </c>
      <c r="Q710" s="1" t="s">
        <v>306</v>
      </c>
      <c r="R710" s="1" t="s">
        <v>1564</v>
      </c>
      <c r="S710" s="1" t="s">
        <v>306</v>
      </c>
      <c r="T710" s="1" t="s">
        <v>16</v>
      </c>
    </row>
    <row r="711" spans="1:20" ht="30" customHeight="1" x14ac:dyDescent="0.25">
      <c r="A711" s="1">
        <v>1282</v>
      </c>
      <c r="B711" s="1" t="s">
        <v>172</v>
      </c>
      <c r="C711" s="1" t="s">
        <v>180</v>
      </c>
      <c r="D711" s="1" t="s">
        <v>1425</v>
      </c>
      <c r="E711" s="1" t="s">
        <v>1426</v>
      </c>
      <c r="F711" s="1" t="s">
        <v>306</v>
      </c>
      <c r="G711" s="1" t="s">
        <v>306</v>
      </c>
      <c r="H711" s="17" t="s">
        <v>1427</v>
      </c>
      <c r="I711" s="1">
        <v>1</v>
      </c>
      <c r="J711" s="1" t="s">
        <v>1564</v>
      </c>
      <c r="K711" s="1" t="s">
        <v>306</v>
      </c>
      <c r="L711" s="1" t="s">
        <v>1564</v>
      </c>
      <c r="M711" s="1">
        <v>6</v>
      </c>
      <c r="N711" s="1" t="s">
        <v>1564</v>
      </c>
      <c r="O711" s="1" t="s">
        <v>306</v>
      </c>
      <c r="P711" s="1" t="s">
        <v>1564</v>
      </c>
      <c r="Q711" s="1" t="s">
        <v>306</v>
      </c>
      <c r="R711" s="1" t="s">
        <v>1564</v>
      </c>
      <c r="S711" s="1" t="s">
        <v>306</v>
      </c>
      <c r="T711" s="1" t="s">
        <v>16</v>
      </c>
    </row>
    <row r="712" spans="1:20" ht="30" customHeight="1" x14ac:dyDescent="0.25">
      <c r="A712" s="1">
        <v>1284</v>
      </c>
      <c r="B712" s="1" t="s">
        <v>172</v>
      </c>
      <c r="C712" s="1" t="s">
        <v>180</v>
      </c>
      <c r="D712" s="1" t="s">
        <v>1428</v>
      </c>
      <c r="E712" s="1" t="s">
        <v>1426</v>
      </c>
      <c r="F712" s="1" t="s">
        <v>306</v>
      </c>
      <c r="G712" s="1" t="s">
        <v>306</v>
      </c>
      <c r="H712" s="1" t="s">
        <v>1429</v>
      </c>
      <c r="I712" s="1">
        <v>2</v>
      </c>
      <c r="J712" s="1" t="s">
        <v>1564</v>
      </c>
      <c r="K712" s="1" t="s">
        <v>306</v>
      </c>
      <c r="L712" s="1" t="s">
        <v>1564</v>
      </c>
      <c r="M712" s="1">
        <v>3</v>
      </c>
      <c r="N712" s="1" t="s">
        <v>1564</v>
      </c>
      <c r="O712" s="1" t="s">
        <v>306</v>
      </c>
      <c r="P712" s="1" t="s">
        <v>1564</v>
      </c>
      <c r="Q712" s="1" t="s">
        <v>306</v>
      </c>
      <c r="R712" s="1" t="s">
        <v>1564</v>
      </c>
      <c r="S712" s="1" t="s">
        <v>306</v>
      </c>
      <c r="T712" s="1" t="s">
        <v>16</v>
      </c>
    </row>
    <row r="713" spans="1:20" ht="30" customHeight="1" x14ac:dyDescent="0.25">
      <c r="A713" s="1">
        <v>1286</v>
      </c>
      <c r="B713" s="1" t="s">
        <v>172</v>
      </c>
      <c r="C713" s="1" t="s">
        <v>180</v>
      </c>
      <c r="D713" s="1" t="s">
        <v>1430</v>
      </c>
      <c r="E713" s="1" t="s">
        <v>1426</v>
      </c>
      <c r="F713" s="1" t="s">
        <v>306</v>
      </c>
      <c r="G713" s="1" t="s">
        <v>306</v>
      </c>
      <c r="H713" s="17" t="s">
        <v>1431</v>
      </c>
      <c r="I713" s="1">
        <v>1</v>
      </c>
      <c r="J713" s="1" t="s">
        <v>1564</v>
      </c>
      <c r="K713" s="1" t="s">
        <v>306</v>
      </c>
      <c r="L713" s="1" t="s">
        <v>1564</v>
      </c>
      <c r="M713" s="1">
        <v>4</v>
      </c>
      <c r="N713" s="1" t="s">
        <v>1564</v>
      </c>
      <c r="O713" s="1" t="s">
        <v>306</v>
      </c>
      <c r="P713" s="1" t="s">
        <v>1564</v>
      </c>
      <c r="Q713" s="1" t="s">
        <v>306</v>
      </c>
      <c r="R713" s="1" t="s">
        <v>1564</v>
      </c>
      <c r="S713" s="1" t="s">
        <v>306</v>
      </c>
      <c r="T713" s="1" t="s">
        <v>16</v>
      </c>
    </row>
    <row r="714" spans="1:20" ht="30" customHeight="1" x14ac:dyDescent="0.25">
      <c r="A714" s="1">
        <v>1288</v>
      </c>
      <c r="B714" s="1" t="s">
        <v>172</v>
      </c>
      <c r="C714" s="1" t="s">
        <v>180</v>
      </c>
      <c r="D714" s="1" t="s">
        <v>1432</v>
      </c>
      <c r="E714" s="1" t="s">
        <v>1426</v>
      </c>
      <c r="F714" s="1" t="s">
        <v>306</v>
      </c>
      <c r="G714" s="1" t="s">
        <v>306</v>
      </c>
      <c r="H714" s="1" t="s">
        <v>1433</v>
      </c>
      <c r="I714" s="1">
        <v>3</v>
      </c>
      <c r="J714" s="1" t="s">
        <v>1564</v>
      </c>
      <c r="K714" s="1" t="s">
        <v>306</v>
      </c>
      <c r="L714" s="1" t="s">
        <v>1564</v>
      </c>
      <c r="M714" s="1">
        <v>6</v>
      </c>
      <c r="N714" s="1" t="s">
        <v>1564</v>
      </c>
      <c r="O714" s="1" t="s">
        <v>306</v>
      </c>
      <c r="P714" s="1" t="s">
        <v>1564</v>
      </c>
      <c r="Q714" s="1" t="s">
        <v>306</v>
      </c>
      <c r="R714" s="1" t="s">
        <v>1564</v>
      </c>
      <c r="S714" s="1" t="s">
        <v>306</v>
      </c>
      <c r="T714" s="1" t="s">
        <v>16</v>
      </c>
    </row>
    <row r="715" spans="1:20" ht="30" customHeight="1" x14ac:dyDescent="0.25">
      <c r="A715" s="1">
        <v>1290</v>
      </c>
      <c r="B715" s="1" t="s">
        <v>172</v>
      </c>
      <c r="C715" s="1" t="s">
        <v>180</v>
      </c>
      <c r="D715" s="1" t="s">
        <v>1434</v>
      </c>
      <c r="E715" s="1" t="s">
        <v>1426</v>
      </c>
      <c r="F715" s="1" t="s">
        <v>306</v>
      </c>
      <c r="G715" s="1" t="s">
        <v>306</v>
      </c>
      <c r="H715" s="17">
        <v>65400</v>
      </c>
      <c r="I715" s="1">
        <v>1</v>
      </c>
      <c r="J715" s="1" t="s">
        <v>1564</v>
      </c>
      <c r="K715" s="1" t="s">
        <v>306</v>
      </c>
      <c r="L715" s="1" t="s">
        <v>1564</v>
      </c>
      <c r="M715" s="1">
        <v>2</v>
      </c>
      <c r="N715" s="1" t="s">
        <v>1564</v>
      </c>
      <c r="O715" s="1" t="s">
        <v>306</v>
      </c>
      <c r="P715" s="1" t="s">
        <v>1564</v>
      </c>
      <c r="Q715" s="1" t="s">
        <v>306</v>
      </c>
      <c r="R715" s="1" t="s">
        <v>1564</v>
      </c>
      <c r="S715" s="1" t="s">
        <v>306</v>
      </c>
      <c r="T715" s="1" t="s">
        <v>16</v>
      </c>
    </row>
    <row r="716" spans="1:20" ht="30" customHeight="1" x14ac:dyDescent="0.25">
      <c r="A716" s="1">
        <v>1292</v>
      </c>
      <c r="B716" s="1" t="s">
        <v>172</v>
      </c>
      <c r="C716" s="1" t="s">
        <v>180</v>
      </c>
      <c r="D716" s="1" t="s">
        <v>1435</v>
      </c>
      <c r="E716" s="1" t="s">
        <v>1060</v>
      </c>
      <c r="F716" s="1" t="s">
        <v>306</v>
      </c>
      <c r="G716" s="1" t="s">
        <v>1388</v>
      </c>
      <c r="H716" s="1" t="s">
        <v>1436</v>
      </c>
      <c r="I716" s="1">
        <v>5</v>
      </c>
      <c r="J716" s="1" t="s">
        <v>1564</v>
      </c>
      <c r="K716" s="1" t="s">
        <v>306</v>
      </c>
      <c r="L716" s="1" t="s">
        <v>1564</v>
      </c>
      <c r="M716" s="1">
        <v>2</v>
      </c>
      <c r="N716" s="1" t="s">
        <v>1564</v>
      </c>
      <c r="O716" s="1" t="s">
        <v>306</v>
      </c>
      <c r="P716" s="1" t="s">
        <v>1564</v>
      </c>
      <c r="Q716" s="1" t="s">
        <v>306</v>
      </c>
      <c r="R716" s="1" t="s">
        <v>1564</v>
      </c>
      <c r="S716" s="1" t="s">
        <v>306</v>
      </c>
      <c r="T716" s="1" t="s">
        <v>16</v>
      </c>
    </row>
    <row r="717" spans="1:20" ht="30" customHeight="1" x14ac:dyDescent="0.25">
      <c r="A717" s="1">
        <v>1294</v>
      </c>
      <c r="B717" s="1" t="s">
        <v>172</v>
      </c>
      <c r="C717" s="1" t="s">
        <v>180</v>
      </c>
      <c r="D717" s="1" t="s">
        <v>1061</v>
      </c>
      <c r="E717" s="1" t="s">
        <v>1060</v>
      </c>
      <c r="F717" s="1" t="s">
        <v>306</v>
      </c>
      <c r="G717" s="1" t="s">
        <v>1388</v>
      </c>
      <c r="H717" s="17">
        <v>130000</v>
      </c>
      <c r="I717" s="1">
        <v>1</v>
      </c>
      <c r="J717" s="1" t="s">
        <v>1564</v>
      </c>
      <c r="K717" s="1" t="s">
        <v>306</v>
      </c>
      <c r="L717" s="1" t="s">
        <v>1564</v>
      </c>
      <c r="M717" s="1" t="s">
        <v>306</v>
      </c>
      <c r="N717" s="1" t="s">
        <v>1564</v>
      </c>
      <c r="O717" s="1" t="s">
        <v>306</v>
      </c>
      <c r="P717" s="1" t="s">
        <v>1564</v>
      </c>
      <c r="Q717" s="1" t="s">
        <v>306</v>
      </c>
      <c r="R717" s="1" t="s">
        <v>1564</v>
      </c>
      <c r="S717" s="1" t="s">
        <v>306</v>
      </c>
      <c r="T717" s="1" t="s">
        <v>16</v>
      </c>
    </row>
    <row r="718" spans="1:20" ht="30" customHeight="1" x14ac:dyDescent="0.25">
      <c r="A718" s="1">
        <v>1296</v>
      </c>
      <c r="B718" s="1" t="s">
        <v>172</v>
      </c>
      <c r="C718" s="1" t="s">
        <v>180</v>
      </c>
      <c r="D718" s="1" t="s">
        <v>1437</v>
      </c>
      <c r="E718" s="1" t="s">
        <v>1438</v>
      </c>
      <c r="F718" s="1" t="s">
        <v>306</v>
      </c>
      <c r="G718" s="1" t="s">
        <v>306</v>
      </c>
      <c r="H718" s="84">
        <v>770000</v>
      </c>
      <c r="I718" s="1"/>
      <c r="J718" s="1" t="s">
        <v>1564</v>
      </c>
      <c r="K718" s="1" t="s">
        <v>306</v>
      </c>
      <c r="L718" s="1" t="s">
        <v>1564</v>
      </c>
      <c r="M718" s="1">
        <v>1</v>
      </c>
      <c r="N718" s="1" t="s">
        <v>1564</v>
      </c>
      <c r="O718" s="1" t="s">
        <v>306</v>
      </c>
      <c r="P718" s="1" t="s">
        <v>1564</v>
      </c>
      <c r="Q718" s="1" t="s">
        <v>306</v>
      </c>
      <c r="R718" s="1" t="s">
        <v>1564</v>
      </c>
      <c r="S718" s="1" t="s">
        <v>306</v>
      </c>
      <c r="T718" s="1" t="s">
        <v>16</v>
      </c>
    </row>
    <row r="719" spans="1:20" ht="30" customHeight="1" x14ac:dyDescent="0.25">
      <c r="A719" s="1">
        <v>1298</v>
      </c>
      <c r="B719" s="1" t="s">
        <v>172</v>
      </c>
      <c r="C719" s="1" t="s">
        <v>180</v>
      </c>
      <c r="D719" s="1" t="s">
        <v>1439</v>
      </c>
      <c r="E719" s="1" t="s">
        <v>678</v>
      </c>
      <c r="F719" s="1" t="s">
        <v>306</v>
      </c>
      <c r="G719" s="1" t="s">
        <v>1440</v>
      </c>
      <c r="H719" s="1" t="s">
        <v>1441</v>
      </c>
      <c r="I719" s="1">
        <v>11</v>
      </c>
      <c r="J719" s="1" t="s">
        <v>1564</v>
      </c>
      <c r="K719" s="1" t="s">
        <v>306</v>
      </c>
      <c r="L719" s="1" t="s">
        <v>1564</v>
      </c>
      <c r="M719" s="1">
        <v>9</v>
      </c>
      <c r="N719" s="1" t="s">
        <v>1564</v>
      </c>
      <c r="O719" s="1" t="s">
        <v>306</v>
      </c>
      <c r="P719" s="1" t="s">
        <v>1564</v>
      </c>
      <c r="Q719" s="1" t="s">
        <v>306</v>
      </c>
      <c r="R719" s="1" t="s">
        <v>1564</v>
      </c>
      <c r="S719" s="1" t="s">
        <v>306</v>
      </c>
      <c r="T719" s="1" t="s">
        <v>16</v>
      </c>
    </row>
    <row r="720" spans="1:20" ht="30" customHeight="1" x14ac:dyDescent="0.25">
      <c r="A720" s="1">
        <v>1300</v>
      </c>
      <c r="B720" s="1" t="s">
        <v>172</v>
      </c>
      <c r="C720" s="1" t="s">
        <v>180</v>
      </c>
      <c r="D720" s="1" t="s">
        <v>641</v>
      </c>
      <c r="E720" s="1" t="s">
        <v>642</v>
      </c>
      <c r="F720" s="1" t="s">
        <v>306</v>
      </c>
      <c r="G720" s="1" t="s">
        <v>1089</v>
      </c>
      <c r="H720" s="1" t="s">
        <v>1442</v>
      </c>
      <c r="I720" s="1">
        <v>5</v>
      </c>
      <c r="J720" s="1" t="s">
        <v>1564</v>
      </c>
      <c r="K720" s="1" t="s">
        <v>306</v>
      </c>
      <c r="L720" s="1" t="s">
        <v>1564</v>
      </c>
      <c r="M720" s="1">
        <v>8</v>
      </c>
      <c r="N720" s="1" t="s">
        <v>1564</v>
      </c>
      <c r="O720" s="1" t="s">
        <v>306</v>
      </c>
      <c r="P720" s="1" t="s">
        <v>1564</v>
      </c>
      <c r="Q720" s="1" t="s">
        <v>306</v>
      </c>
      <c r="R720" s="1" t="s">
        <v>1564</v>
      </c>
      <c r="S720" s="1" t="s">
        <v>306</v>
      </c>
      <c r="T720" s="1" t="s">
        <v>16</v>
      </c>
    </row>
    <row r="721" spans="1:20" ht="30" customHeight="1" x14ac:dyDescent="0.25">
      <c r="A721" s="1">
        <v>1302</v>
      </c>
      <c r="B721" s="1" t="s">
        <v>172</v>
      </c>
      <c r="C721" s="1" t="s">
        <v>180</v>
      </c>
      <c r="D721" s="1" t="s">
        <v>1443</v>
      </c>
      <c r="E721" s="1" t="s">
        <v>642</v>
      </c>
      <c r="F721" s="1" t="s">
        <v>306</v>
      </c>
      <c r="G721" s="1" t="s">
        <v>1089</v>
      </c>
      <c r="H721" s="17" t="s">
        <v>1444</v>
      </c>
      <c r="I721" s="1">
        <v>1</v>
      </c>
      <c r="J721" s="1" t="s">
        <v>1564</v>
      </c>
      <c r="K721" s="1" t="s">
        <v>306</v>
      </c>
      <c r="L721" s="1" t="s">
        <v>1564</v>
      </c>
      <c r="M721" s="1">
        <v>2</v>
      </c>
      <c r="N721" s="1" t="s">
        <v>1564</v>
      </c>
      <c r="O721" s="1" t="s">
        <v>306</v>
      </c>
      <c r="P721" s="1" t="s">
        <v>1564</v>
      </c>
      <c r="Q721" s="1" t="s">
        <v>306</v>
      </c>
      <c r="R721" s="1" t="s">
        <v>1564</v>
      </c>
      <c r="S721" s="1" t="s">
        <v>306</v>
      </c>
      <c r="T721" s="1" t="s">
        <v>16</v>
      </c>
    </row>
    <row r="722" spans="1:20" ht="30" customHeight="1" x14ac:dyDescent="0.25">
      <c r="A722" s="1">
        <v>1304</v>
      </c>
      <c r="B722" s="1" t="s">
        <v>172</v>
      </c>
      <c r="C722" s="1" t="s">
        <v>180</v>
      </c>
      <c r="D722" s="1" t="s">
        <v>1445</v>
      </c>
      <c r="E722" s="1" t="s">
        <v>642</v>
      </c>
      <c r="F722" s="1" t="s">
        <v>306</v>
      </c>
      <c r="G722" s="1" t="s">
        <v>1089</v>
      </c>
      <c r="H722" s="17">
        <v>9400</v>
      </c>
      <c r="I722" s="1">
        <v>1</v>
      </c>
      <c r="J722" s="1" t="s">
        <v>1564</v>
      </c>
      <c r="K722" s="1" t="s">
        <v>306</v>
      </c>
      <c r="L722" s="1" t="s">
        <v>1564</v>
      </c>
      <c r="M722" s="1">
        <v>7</v>
      </c>
      <c r="N722" s="1" t="s">
        <v>1564</v>
      </c>
      <c r="O722" s="1" t="s">
        <v>306</v>
      </c>
      <c r="P722" s="1" t="s">
        <v>1564</v>
      </c>
      <c r="Q722" s="1" t="s">
        <v>306</v>
      </c>
      <c r="R722" s="1" t="s">
        <v>1564</v>
      </c>
      <c r="S722" s="1" t="s">
        <v>306</v>
      </c>
      <c r="T722" s="1" t="s">
        <v>16</v>
      </c>
    </row>
    <row r="723" spans="1:20" ht="30" customHeight="1" x14ac:dyDescent="0.25">
      <c r="A723" s="1">
        <v>1306</v>
      </c>
      <c r="B723" s="1" t="s">
        <v>172</v>
      </c>
      <c r="C723" s="1" t="s">
        <v>180</v>
      </c>
      <c r="D723" s="1" t="s">
        <v>1446</v>
      </c>
      <c r="E723" s="1" t="s">
        <v>642</v>
      </c>
      <c r="F723" s="1" t="s">
        <v>306</v>
      </c>
      <c r="G723" s="1" t="s">
        <v>306</v>
      </c>
      <c r="H723" s="17">
        <v>28000</v>
      </c>
      <c r="I723" s="1">
        <v>1</v>
      </c>
      <c r="J723" s="1" t="s">
        <v>1564</v>
      </c>
      <c r="K723" s="1" t="s">
        <v>306</v>
      </c>
      <c r="L723" s="1" t="s">
        <v>1564</v>
      </c>
      <c r="M723" s="1">
        <v>4</v>
      </c>
      <c r="N723" s="1" t="s">
        <v>1564</v>
      </c>
      <c r="O723" s="1" t="s">
        <v>306</v>
      </c>
      <c r="P723" s="1" t="s">
        <v>1564</v>
      </c>
      <c r="Q723" s="1" t="s">
        <v>306</v>
      </c>
      <c r="R723" s="1" t="s">
        <v>1564</v>
      </c>
      <c r="S723" s="1" t="s">
        <v>306</v>
      </c>
      <c r="T723" s="1" t="s">
        <v>16</v>
      </c>
    </row>
    <row r="724" spans="1:20" ht="30" customHeight="1" x14ac:dyDescent="0.25">
      <c r="A724" s="1">
        <v>1308</v>
      </c>
      <c r="B724" s="1" t="s">
        <v>172</v>
      </c>
      <c r="C724" s="1" t="s">
        <v>180</v>
      </c>
      <c r="D724" s="1" t="s">
        <v>1447</v>
      </c>
      <c r="E724" s="1" t="s">
        <v>642</v>
      </c>
      <c r="F724" s="1" t="s">
        <v>306</v>
      </c>
      <c r="G724" s="1" t="s">
        <v>306</v>
      </c>
      <c r="H724" s="17" t="s">
        <v>1448</v>
      </c>
      <c r="I724" s="1">
        <v>11</v>
      </c>
      <c r="J724" s="1" t="s">
        <v>1564</v>
      </c>
      <c r="K724" s="1" t="s">
        <v>306</v>
      </c>
      <c r="L724" s="1" t="s">
        <v>1564</v>
      </c>
      <c r="M724" s="1">
        <v>3</v>
      </c>
      <c r="N724" s="1" t="s">
        <v>1564</v>
      </c>
      <c r="O724" s="1" t="s">
        <v>306</v>
      </c>
      <c r="P724" s="1" t="s">
        <v>1564</v>
      </c>
      <c r="Q724" s="1" t="s">
        <v>306</v>
      </c>
      <c r="R724" s="1" t="s">
        <v>1564</v>
      </c>
      <c r="S724" s="1" t="s">
        <v>306</v>
      </c>
      <c r="T724" s="1" t="s">
        <v>16</v>
      </c>
    </row>
    <row r="725" spans="1:20" ht="30" customHeight="1" x14ac:dyDescent="0.25">
      <c r="A725" s="1">
        <v>1310</v>
      </c>
      <c r="B725" s="1" t="s">
        <v>172</v>
      </c>
      <c r="C725" s="1" t="s">
        <v>180</v>
      </c>
      <c r="D725" s="1" t="s">
        <v>346</v>
      </c>
      <c r="E725" s="1" t="s">
        <v>642</v>
      </c>
      <c r="F725" s="1" t="s">
        <v>306</v>
      </c>
      <c r="G725" s="1" t="s">
        <v>306</v>
      </c>
      <c r="H725" s="1" t="s">
        <v>1449</v>
      </c>
      <c r="I725" s="1">
        <v>2</v>
      </c>
      <c r="J725" s="1" t="s">
        <v>1564</v>
      </c>
      <c r="K725" s="1" t="s">
        <v>306</v>
      </c>
      <c r="L725" s="1" t="s">
        <v>1564</v>
      </c>
      <c r="M725" s="1">
        <v>1</v>
      </c>
      <c r="N725" s="1" t="s">
        <v>1564</v>
      </c>
      <c r="O725" s="1" t="s">
        <v>306</v>
      </c>
      <c r="P725" s="1" t="s">
        <v>1564</v>
      </c>
      <c r="Q725" s="1" t="s">
        <v>306</v>
      </c>
      <c r="R725" s="1" t="s">
        <v>1564</v>
      </c>
      <c r="S725" s="1" t="s">
        <v>306</v>
      </c>
      <c r="T725" s="1" t="s">
        <v>16</v>
      </c>
    </row>
    <row r="726" spans="1:20" ht="30" customHeight="1" x14ac:dyDescent="0.25">
      <c r="A726" s="1">
        <v>1312</v>
      </c>
      <c r="B726" s="1" t="s">
        <v>172</v>
      </c>
      <c r="C726" s="1" t="s">
        <v>180</v>
      </c>
      <c r="D726" s="1" t="s">
        <v>1038</v>
      </c>
      <c r="E726" s="1" t="s">
        <v>642</v>
      </c>
      <c r="F726" s="1" t="s">
        <v>306</v>
      </c>
      <c r="G726" s="1" t="s">
        <v>306</v>
      </c>
      <c r="H726" s="1" t="s">
        <v>1450</v>
      </c>
      <c r="I726" s="1">
        <v>3</v>
      </c>
      <c r="J726" s="1" t="s">
        <v>1564</v>
      </c>
      <c r="K726" s="1" t="s">
        <v>306</v>
      </c>
      <c r="L726" s="1" t="s">
        <v>1564</v>
      </c>
      <c r="M726" s="1">
        <v>4</v>
      </c>
      <c r="N726" s="1" t="s">
        <v>1564</v>
      </c>
      <c r="O726" s="1" t="s">
        <v>306</v>
      </c>
      <c r="P726" s="1" t="s">
        <v>1564</v>
      </c>
      <c r="Q726" s="1" t="s">
        <v>306</v>
      </c>
      <c r="R726" s="1" t="s">
        <v>1564</v>
      </c>
      <c r="S726" s="1" t="s">
        <v>306</v>
      </c>
      <c r="T726" s="1" t="s">
        <v>16</v>
      </c>
    </row>
    <row r="727" spans="1:20" ht="30" customHeight="1" x14ac:dyDescent="0.25">
      <c r="A727" s="1">
        <v>1314</v>
      </c>
      <c r="B727" s="1" t="s">
        <v>172</v>
      </c>
      <c r="C727" s="1" t="s">
        <v>180</v>
      </c>
      <c r="D727" s="1" t="s">
        <v>1451</v>
      </c>
      <c r="E727" s="1" t="s">
        <v>642</v>
      </c>
      <c r="F727" s="1" t="s">
        <v>306</v>
      </c>
      <c r="G727" s="1" t="s">
        <v>1089</v>
      </c>
      <c r="H727" s="1" t="s">
        <v>1452</v>
      </c>
      <c r="I727" s="1">
        <v>9</v>
      </c>
      <c r="J727" s="1" t="s">
        <v>1564</v>
      </c>
      <c r="K727" s="1" t="s">
        <v>306</v>
      </c>
      <c r="L727" s="1" t="s">
        <v>1564</v>
      </c>
      <c r="M727" s="1">
        <v>2</v>
      </c>
      <c r="N727" s="1" t="s">
        <v>1564</v>
      </c>
      <c r="O727" s="1" t="s">
        <v>306</v>
      </c>
      <c r="P727" s="1" t="s">
        <v>1564</v>
      </c>
      <c r="Q727" s="1" t="s">
        <v>306</v>
      </c>
      <c r="R727" s="1" t="s">
        <v>1564</v>
      </c>
      <c r="S727" s="1" t="s">
        <v>306</v>
      </c>
      <c r="T727" s="1" t="s">
        <v>16</v>
      </c>
    </row>
    <row r="728" spans="1:20" ht="30" customHeight="1" x14ac:dyDescent="0.25">
      <c r="A728" s="1">
        <v>1316</v>
      </c>
      <c r="B728" s="1" t="s">
        <v>172</v>
      </c>
      <c r="C728" s="1" t="s">
        <v>180</v>
      </c>
      <c r="D728" s="1" t="s">
        <v>1453</v>
      </c>
      <c r="E728" s="1" t="s">
        <v>642</v>
      </c>
      <c r="F728" s="1" t="s">
        <v>306</v>
      </c>
      <c r="G728" s="1" t="s">
        <v>306</v>
      </c>
      <c r="H728" s="17">
        <v>333550</v>
      </c>
      <c r="I728" s="1">
        <v>1</v>
      </c>
      <c r="J728" s="1" t="s">
        <v>1564</v>
      </c>
      <c r="K728" s="1" t="s">
        <v>306</v>
      </c>
      <c r="L728" s="1" t="s">
        <v>1564</v>
      </c>
      <c r="M728" s="1">
        <v>2</v>
      </c>
      <c r="N728" s="1" t="s">
        <v>1564</v>
      </c>
      <c r="O728" s="1" t="s">
        <v>306</v>
      </c>
      <c r="P728" s="1" t="s">
        <v>1564</v>
      </c>
      <c r="Q728" s="1" t="s">
        <v>306</v>
      </c>
      <c r="R728" s="1" t="s">
        <v>1564</v>
      </c>
      <c r="S728" s="1" t="s">
        <v>306</v>
      </c>
      <c r="T728" s="1" t="s">
        <v>16</v>
      </c>
    </row>
    <row r="729" spans="1:20" ht="30" customHeight="1" x14ac:dyDescent="0.25">
      <c r="A729" s="1">
        <v>1318</v>
      </c>
      <c r="B729" s="1" t="s">
        <v>172</v>
      </c>
      <c r="C729" s="1" t="s">
        <v>180</v>
      </c>
      <c r="D729" s="1" t="s">
        <v>1454</v>
      </c>
      <c r="E729" s="1" t="s">
        <v>642</v>
      </c>
      <c r="F729" s="1" t="s">
        <v>306</v>
      </c>
      <c r="G729" s="1" t="s">
        <v>306</v>
      </c>
      <c r="H729" s="1" t="s">
        <v>1455</v>
      </c>
      <c r="I729" s="1">
        <v>5</v>
      </c>
      <c r="J729" s="1" t="s">
        <v>1564</v>
      </c>
      <c r="K729" s="1" t="s">
        <v>306</v>
      </c>
      <c r="L729" s="1" t="s">
        <v>1564</v>
      </c>
      <c r="M729" s="1">
        <v>20</v>
      </c>
      <c r="N729" s="1" t="s">
        <v>1564</v>
      </c>
      <c r="O729" s="1" t="s">
        <v>306</v>
      </c>
      <c r="P729" s="1" t="s">
        <v>1564</v>
      </c>
      <c r="Q729" s="1" t="s">
        <v>306</v>
      </c>
      <c r="R729" s="1" t="s">
        <v>1564</v>
      </c>
      <c r="S729" s="1" t="s">
        <v>306</v>
      </c>
      <c r="T729" s="1" t="s">
        <v>16</v>
      </c>
    </row>
    <row r="730" spans="1:20" ht="30" customHeight="1" x14ac:dyDescent="0.25">
      <c r="A730" s="1">
        <v>1320</v>
      </c>
      <c r="B730" s="1" t="s">
        <v>172</v>
      </c>
      <c r="C730" s="1" t="s">
        <v>180</v>
      </c>
      <c r="D730" s="1" t="s">
        <v>1063</v>
      </c>
      <c r="E730" s="1" t="s">
        <v>663</v>
      </c>
      <c r="F730" s="1" t="s">
        <v>306</v>
      </c>
      <c r="G730" s="1" t="s">
        <v>306</v>
      </c>
      <c r="H730" s="1" t="s">
        <v>1456</v>
      </c>
      <c r="I730" s="1">
        <v>5</v>
      </c>
      <c r="J730" s="1" t="s">
        <v>1564</v>
      </c>
      <c r="K730" s="1" t="s">
        <v>306</v>
      </c>
      <c r="L730" s="1" t="s">
        <v>1564</v>
      </c>
      <c r="M730" s="1">
        <v>2</v>
      </c>
      <c r="N730" s="1" t="s">
        <v>1564</v>
      </c>
      <c r="O730" s="1" t="s">
        <v>306</v>
      </c>
      <c r="P730" s="1" t="s">
        <v>1564</v>
      </c>
      <c r="Q730" s="1" t="s">
        <v>306</v>
      </c>
      <c r="R730" s="1" t="s">
        <v>1564</v>
      </c>
      <c r="S730" s="1" t="s">
        <v>306</v>
      </c>
      <c r="T730" s="1" t="s">
        <v>16</v>
      </c>
    </row>
    <row r="731" spans="1:20" ht="30" customHeight="1" x14ac:dyDescent="0.25">
      <c r="A731" s="1">
        <v>1322</v>
      </c>
      <c r="B731" s="1" t="s">
        <v>172</v>
      </c>
      <c r="C731" s="1" t="s">
        <v>180</v>
      </c>
      <c r="D731" s="1" t="s">
        <v>1457</v>
      </c>
      <c r="E731" s="1" t="s">
        <v>335</v>
      </c>
      <c r="F731" s="1" t="s">
        <v>306</v>
      </c>
      <c r="G731" s="1" t="s">
        <v>1458</v>
      </c>
      <c r="H731" s="1" t="s">
        <v>1459</v>
      </c>
      <c r="I731" s="1">
        <v>4</v>
      </c>
      <c r="J731" s="1" t="s">
        <v>1564</v>
      </c>
      <c r="K731" s="1" t="s">
        <v>306</v>
      </c>
      <c r="L731" s="1" t="s">
        <v>1564</v>
      </c>
      <c r="M731" s="1">
        <v>1</v>
      </c>
      <c r="N731" s="1" t="s">
        <v>1564</v>
      </c>
      <c r="O731" s="1" t="s">
        <v>306</v>
      </c>
      <c r="P731" s="1" t="s">
        <v>1564</v>
      </c>
      <c r="Q731" s="1" t="s">
        <v>306</v>
      </c>
      <c r="R731" s="1" t="s">
        <v>1564</v>
      </c>
      <c r="S731" s="1" t="s">
        <v>306</v>
      </c>
      <c r="T731" s="1" t="s">
        <v>16</v>
      </c>
    </row>
    <row r="732" spans="1:20" ht="30" customHeight="1" x14ac:dyDescent="0.25">
      <c r="A732" s="1">
        <v>1324</v>
      </c>
      <c r="B732" s="1" t="s">
        <v>172</v>
      </c>
      <c r="C732" s="1" t="s">
        <v>180</v>
      </c>
      <c r="D732" s="1" t="s">
        <v>1460</v>
      </c>
      <c r="E732" s="1" t="s">
        <v>335</v>
      </c>
      <c r="F732" s="1" t="s">
        <v>306</v>
      </c>
      <c r="G732" s="1" t="s">
        <v>1458</v>
      </c>
      <c r="H732" s="1" t="s">
        <v>1459</v>
      </c>
      <c r="I732" s="1">
        <v>4</v>
      </c>
      <c r="J732" s="1" t="s">
        <v>1564</v>
      </c>
      <c r="K732" s="1" t="s">
        <v>306</v>
      </c>
      <c r="L732" s="1" t="s">
        <v>1564</v>
      </c>
      <c r="M732" s="1">
        <v>1</v>
      </c>
      <c r="N732" s="1" t="s">
        <v>1564</v>
      </c>
      <c r="O732" s="1" t="s">
        <v>306</v>
      </c>
      <c r="P732" s="1" t="s">
        <v>1564</v>
      </c>
      <c r="Q732" s="1" t="s">
        <v>306</v>
      </c>
      <c r="R732" s="1" t="s">
        <v>1564</v>
      </c>
      <c r="S732" s="1" t="s">
        <v>306</v>
      </c>
      <c r="T732" s="1" t="s">
        <v>16</v>
      </c>
    </row>
    <row r="733" spans="1:20" ht="30" customHeight="1" x14ac:dyDescent="0.25">
      <c r="A733" s="1">
        <v>1326</v>
      </c>
      <c r="B733" s="1" t="s">
        <v>172</v>
      </c>
      <c r="C733" s="1" t="s">
        <v>180</v>
      </c>
      <c r="D733" s="1" t="s">
        <v>1461</v>
      </c>
      <c r="E733" s="1" t="s">
        <v>335</v>
      </c>
      <c r="F733" s="1" t="s">
        <v>306</v>
      </c>
      <c r="G733" s="1" t="s">
        <v>1458</v>
      </c>
      <c r="H733" s="1" t="s">
        <v>1462</v>
      </c>
      <c r="I733" s="1">
        <v>9</v>
      </c>
      <c r="J733" s="1" t="s">
        <v>1564</v>
      </c>
      <c r="K733" s="1" t="s">
        <v>306</v>
      </c>
      <c r="L733" s="1" t="s">
        <v>1564</v>
      </c>
      <c r="M733" s="1">
        <v>5</v>
      </c>
      <c r="N733" s="1" t="s">
        <v>1564</v>
      </c>
      <c r="O733" s="1" t="s">
        <v>306</v>
      </c>
      <c r="P733" s="1" t="s">
        <v>1564</v>
      </c>
      <c r="Q733" s="1" t="s">
        <v>306</v>
      </c>
      <c r="R733" s="1" t="s">
        <v>1564</v>
      </c>
      <c r="S733" s="1" t="s">
        <v>306</v>
      </c>
      <c r="T733" s="1" t="s">
        <v>16</v>
      </c>
    </row>
    <row r="734" spans="1:20" ht="30" customHeight="1" x14ac:dyDescent="0.25">
      <c r="A734" s="1">
        <v>1328</v>
      </c>
      <c r="B734" s="1" t="s">
        <v>172</v>
      </c>
      <c r="C734" s="1" t="s">
        <v>180</v>
      </c>
      <c r="D734" s="1" t="s">
        <v>1463</v>
      </c>
      <c r="E734" s="1" t="s">
        <v>335</v>
      </c>
      <c r="F734" s="1" t="s">
        <v>306</v>
      </c>
      <c r="G734" s="1" t="s">
        <v>1458</v>
      </c>
      <c r="H734" s="1" t="s">
        <v>1464</v>
      </c>
      <c r="I734" s="1">
        <v>13</v>
      </c>
      <c r="J734" s="1" t="s">
        <v>1564</v>
      </c>
      <c r="K734" s="1" t="s">
        <v>306</v>
      </c>
      <c r="L734" s="1" t="s">
        <v>1564</v>
      </c>
      <c r="M734" s="1">
        <v>10</v>
      </c>
      <c r="N734" s="1" t="s">
        <v>1564</v>
      </c>
      <c r="O734" s="1" t="s">
        <v>306</v>
      </c>
      <c r="P734" s="1" t="s">
        <v>1564</v>
      </c>
      <c r="Q734" s="1" t="s">
        <v>306</v>
      </c>
      <c r="R734" s="1" t="s">
        <v>1564</v>
      </c>
      <c r="S734" s="1" t="s">
        <v>306</v>
      </c>
      <c r="T734" s="1" t="s">
        <v>16</v>
      </c>
    </row>
    <row r="735" spans="1:20" ht="30" customHeight="1" x14ac:dyDescent="0.25">
      <c r="A735" s="1">
        <v>1330</v>
      </c>
      <c r="B735" s="1" t="s">
        <v>172</v>
      </c>
      <c r="C735" s="1" t="s">
        <v>180</v>
      </c>
      <c r="D735" s="1" t="s">
        <v>1465</v>
      </c>
      <c r="E735" s="1" t="s">
        <v>335</v>
      </c>
      <c r="F735" s="1" t="s">
        <v>306</v>
      </c>
      <c r="G735" s="1" t="s">
        <v>1458</v>
      </c>
      <c r="H735" s="1" t="s">
        <v>1466</v>
      </c>
      <c r="I735" s="1">
        <v>3</v>
      </c>
      <c r="J735" s="1" t="s">
        <v>1564</v>
      </c>
      <c r="K735" s="1" t="s">
        <v>306</v>
      </c>
      <c r="L735" s="1" t="s">
        <v>1564</v>
      </c>
      <c r="M735" s="1">
        <v>1</v>
      </c>
      <c r="N735" s="1" t="s">
        <v>1564</v>
      </c>
      <c r="O735" s="1" t="s">
        <v>306</v>
      </c>
      <c r="P735" s="1" t="s">
        <v>1564</v>
      </c>
      <c r="Q735" s="1" t="s">
        <v>306</v>
      </c>
      <c r="R735" s="1" t="s">
        <v>1564</v>
      </c>
      <c r="S735" s="1" t="s">
        <v>306</v>
      </c>
      <c r="T735" s="1" t="s">
        <v>16</v>
      </c>
    </row>
    <row r="736" spans="1:20" ht="30" customHeight="1" x14ac:dyDescent="0.25">
      <c r="A736" s="1">
        <v>1332</v>
      </c>
      <c r="B736" s="1" t="s">
        <v>172</v>
      </c>
      <c r="C736" s="1" t="s">
        <v>180</v>
      </c>
      <c r="D736" s="1" t="s">
        <v>1467</v>
      </c>
      <c r="E736" s="1" t="s">
        <v>335</v>
      </c>
      <c r="F736" s="1" t="s">
        <v>306</v>
      </c>
      <c r="G736" s="1" t="s">
        <v>1458</v>
      </c>
      <c r="H736" s="1" t="s">
        <v>1468</v>
      </c>
      <c r="I736" s="1">
        <v>9</v>
      </c>
      <c r="J736" s="1" t="s">
        <v>1564</v>
      </c>
      <c r="K736" s="1" t="s">
        <v>306</v>
      </c>
      <c r="L736" s="1" t="s">
        <v>1564</v>
      </c>
      <c r="M736" s="1">
        <v>1</v>
      </c>
      <c r="N736" s="1" t="s">
        <v>1564</v>
      </c>
      <c r="O736" s="1" t="s">
        <v>306</v>
      </c>
      <c r="P736" s="1" t="s">
        <v>1564</v>
      </c>
      <c r="Q736" s="1" t="s">
        <v>306</v>
      </c>
      <c r="R736" s="1" t="s">
        <v>1564</v>
      </c>
      <c r="S736" s="1" t="s">
        <v>306</v>
      </c>
      <c r="T736" s="1" t="s">
        <v>16</v>
      </c>
    </row>
    <row r="737" spans="1:20" ht="30" customHeight="1" x14ac:dyDescent="0.25">
      <c r="A737" s="1">
        <v>1334</v>
      </c>
      <c r="B737" s="1" t="s">
        <v>172</v>
      </c>
      <c r="C737" s="1" t="s">
        <v>180</v>
      </c>
      <c r="D737" s="1" t="s">
        <v>1469</v>
      </c>
      <c r="E737" s="1" t="s">
        <v>335</v>
      </c>
      <c r="F737" s="1" t="s">
        <v>306</v>
      </c>
      <c r="G737" s="1" t="s">
        <v>1458</v>
      </c>
      <c r="H737" s="17">
        <v>38300</v>
      </c>
      <c r="I737" s="1">
        <v>1</v>
      </c>
      <c r="J737" s="1" t="s">
        <v>1564</v>
      </c>
      <c r="K737" s="1" t="s">
        <v>306</v>
      </c>
      <c r="L737" s="1" t="s">
        <v>1564</v>
      </c>
      <c r="M737" s="1" t="s">
        <v>306</v>
      </c>
      <c r="N737" s="1" t="s">
        <v>1564</v>
      </c>
      <c r="O737" s="1" t="s">
        <v>306</v>
      </c>
      <c r="P737" s="1" t="s">
        <v>1564</v>
      </c>
      <c r="Q737" s="1" t="s">
        <v>306</v>
      </c>
      <c r="R737" s="1" t="s">
        <v>1564</v>
      </c>
      <c r="S737" s="1" t="s">
        <v>306</v>
      </c>
      <c r="T737" s="1" t="s">
        <v>16</v>
      </c>
    </row>
    <row r="738" spans="1:20" ht="30" customHeight="1" x14ac:dyDescent="0.25">
      <c r="A738" s="1">
        <v>1336</v>
      </c>
      <c r="B738" s="1" t="s">
        <v>172</v>
      </c>
      <c r="C738" s="1" t="s">
        <v>180</v>
      </c>
      <c r="D738" s="1" t="s">
        <v>1470</v>
      </c>
      <c r="E738" s="1" t="s">
        <v>335</v>
      </c>
      <c r="F738" s="1" t="s">
        <v>306</v>
      </c>
      <c r="G738" s="1" t="s">
        <v>1458</v>
      </c>
      <c r="H738" s="17">
        <v>38900</v>
      </c>
      <c r="I738" s="1">
        <v>1</v>
      </c>
      <c r="J738" s="1" t="s">
        <v>1564</v>
      </c>
      <c r="K738" s="1" t="s">
        <v>306</v>
      </c>
      <c r="L738" s="1" t="s">
        <v>1564</v>
      </c>
      <c r="M738" s="1" t="s">
        <v>306</v>
      </c>
      <c r="N738" s="1" t="s">
        <v>1564</v>
      </c>
      <c r="O738" s="1" t="s">
        <v>306</v>
      </c>
      <c r="P738" s="1" t="s">
        <v>1564</v>
      </c>
      <c r="Q738" s="1" t="s">
        <v>306</v>
      </c>
      <c r="R738" s="1" t="s">
        <v>1564</v>
      </c>
      <c r="S738" s="1" t="s">
        <v>306</v>
      </c>
      <c r="T738" s="1" t="s">
        <v>16</v>
      </c>
    </row>
    <row r="739" spans="1:20" ht="30" customHeight="1" x14ac:dyDescent="0.25">
      <c r="A739" s="1">
        <v>1338</v>
      </c>
      <c r="B739" s="1" t="s">
        <v>172</v>
      </c>
      <c r="C739" s="1" t="s">
        <v>180</v>
      </c>
      <c r="D739" s="1" t="s">
        <v>1471</v>
      </c>
      <c r="E739" s="1" t="s">
        <v>335</v>
      </c>
      <c r="F739" s="1" t="s">
        <v>306</v>
      </c>
      <c r="G739" s="1" t="s">
        <v>1458</v>
      </c>
      <c r="H739" s="1" t="s">
        <v>1472</v>
      </c>
      <c r="I739" s="1">
        <v>2</v>
      </c>
      <c r="J739" s="1" t="s">
        <v>1564</v>
      </c>
      <c r="K739" s="1" t="s">
        <v>306</v>
      </c>
      <c r="L739" s="1" t="s">
        <v>1564</v>
      </c>
      <c r="M739" s="1" t="s">
        <v>306</v>
      </c>
      <c r="N739" s="1" t="s">
        <v>1564</v>
      </c>
      <c r="O739" s="1" t="s">
        <v>306</v>
      </c>
      <c r="P739" s="1" t="s">
        <v>1564</v>
      </c>
      <c r="Q739" s="1" t="s">
        <v>306</v>
      </c>
      <c r="R739" s="1" t="s">
        <v>1564</v>
      </c>
      <c r="S739" s="1" t="s">
        <v>306</v>
      </c>
      <c r="T739" s="1" t="s">
        <v>16</v>
      </c>
    </row>
    <row r="740" spans="1:20" ht="30" customHeight="1" x14ac:dyDescent="0.25">
      <c r="A740" s="1">
        <v>1340</v>
      </c>
      <c r="B740" s="1" t="s">
        <v>172</v>
      </c>
      <c r="C740" s="1" t="s">
        <v>180</v>
      </c>
      <c r="D740" s="1" t="s">
        <v>1473</v>
      </c>
      <c r="E740" s="1" t="s">
        <v>335</v>
      </c>
      <c r="F740" s="1" t="s">
        <v>306</v>
      </c>
      <c r="G740" s="1" t="s">
        <v>1458</v>
      </c>
      <c r="H740" s="1" t="s">
        <v>1474</v>
      </c>
      <c r="I740" s="1">
        <v>5</v>
      </c>
      <c r="J740" s="1" t="s">
        <v>1564</v>
      </c>
      <c r="K740" s="1" t="s">
        <v>306</v>
      </c>
      <c r="L740" s="1" t="s">
        <v>1564</v>
      </c>
      <c r="M740" s="1">
        <v>5</v>
      </c>
      <c r="N740" s="1" t="s">
        <v>1564</v>
      </c>
      <c r="O740" s="1" t="s">
        <v>306</v>
      </c>
      <c r="P740" s="1" t="s">
        <v>1564</v>
      </c>
      <c r="Q740" s="1" t="s">
        <v>306</v>
      </c>
      <c r="R740" s="1" t="s">
        <v>1564</v>
      </c>
      <c r="S740" s="1" t="s">
        <v>306</v>
      </c>
      <c r="T740" s="1" t="s">
        <v>16</v>
      </c>
    </row>
    <row r="741" spans="1:20" ht="30" customHeight="1" x14ac:dyDescent="0.25">
      <c r="A741" s="1">
        <v>1342</v>
      </c>
      <c r="B741" s="1" t="s">
        <v>172</v>
      </c>
      <c r="C741" s="1" t="s">
        <v>180</v>
      </c>
      <c r="D741" s="1" t="s">
        <v>1475</v>
      </c>
      <c r="E741" s="1" t="s">
        <v>335</v>
      </c>
      <c r="F741" s="1" t="s">
        <v>306</v>
      </c>
      <c r="G741" s="1" t="s">
        <v>1458</v>
      </c>
      <c r="H741" s="17">
        <v>55000</v>
      </c>
      <c r="I741" s="1">
        <v>2</v>
      </c>
      <c r="J741" s="1" t="s">
        <v>1564</v>
      </c>
      <c r="K741" s="1" t="s">
        <v>306</v>
      </c>
      <c r="L741" s="1" t="s">
        <v>1564</v>
      </c>
      <c r="M741" s="1" t="s">
        <v>306</v>
      </c>
      <c r="N741" s="1" t="s">
        <v>1564</v>
      </c>
      <c r="O741" s="1" t="s">
        <v>306</v>
      </c>
      <c r="P741" s="1" t="s">
        <v>1564</v>
      </c>
      <c r="Q741" s="1" t="s">
        <v>306</v>
      </c>
      <c r="R741" s="1" t="s">
        <v>1564</v>
      </c>
      <c r="S741" s="1" t="s">
        <v>306</v>
      </c>
      <c r="T741" s="1" t="s">
        <v>16</v>
      </c>
    </row>
    <row r="742" spans="1:20" ht="30" customHeight="1" x14ac:dyDescent="0.25">
      <c r="A742" s="1">
        <v>1344</v>
      </c>
      <c r="B742" s="1" t="s">
        <v>172</v>
      </c>
      <c r="C742" s="1" t="s">
        <v>180</v>
      </c>
      <c r="D742" s="1" t="s">
        <v>1476</v>
      </c>
      <c r="E742" s="1" t="s">
        <v>335</v>
      </c>
      <c r="F742" s="1" t="s">
        <v>306</v>
      </c>
      <c r="G742" s="1" t="s">
        <v>1458</v>
      </c>
      <c r="H742" s="1" t="s">
        <v>1477</v>
      </c>
      <c r="I742" s="1">
        <v>2</v>
      </c>
      <c r="J742" s="1" t="s">
        <v>1564</v>
      </c>
      <c r="K742" s="1" t="s">
        <v>306</v>
      </c>
      <c r="L742" s="1" t="s">
        <v>1564</v>
      </c>
      <c r="M742" s="1" t="s">
        <v>306</v>
      </c>
      <c r="N742" s="1" t="s">
        <v>1564</v>
      </c>
      <c r="O742" s="1" t="s">
        <v>306</v>
      </c>
      <c r="P742" s="1" t="s">
        <v>1564</v>
      </c>
      <c r="Q742" s="1" t="s">
        <v>306</v>
      </c>
      <c r="R742" s="1" t="s">
        <v>1564</v>
      </c>
      <c r="S742" s="1" t="s">
        <v>306</v>
      </c>
      <c r="T742" s="1" t="s">
        <v>16</v>
      </c>
    </row>
    <row r="743" spans="1:20" ht="30" customHeight="1" x14ac:dyDescent="0.25">
      <c r="A743" s="1">
        <v>1346</v>
      </c>
      <c r="B743" s="1" t="s">
        <v>172</v>
      </c>
      <c r="C743" s="1" t="s">
        <v>180</v>
      </c>
      <c r="D743" s="1" t="s">
        <v>1478</v>
      </c>
      <c r="E743" s="1" t="s">
        <v>335</v>
      </c>
      <c r="F743" s="1" t="s">
        <v>306</v>
      </c>
      <c r="G743" s="1" t="s">
        <v>1458</v>
      </c>
      <c r="H743" s="1" t="s">
        <v>1479</v>
      </c>
      <c r="I743" s="1">
        <v>3</v>
      </c>
      <c r="J743" s="1" t="s">
        <v>1564</v>
      </c>
      <c r="K743" s="1" t="s">
        <v>306</v>
      </c>
      <c r="L743" s="1" t="s">
        <v>1564</v>
      </c>
      <c r="M743" s="1" t="s">
        <v>306</v>
      </c>
      <c r="N743" s="1" t="s">
        <v>1564</v>
      </c>
      <c r="O743" s="1" t="s">
        <v>306</v>
      </c>
      <c r="P743" s="1" t="s">
        <v>1564</v>
      </c>
      <c r="Q743" s="1" t="s">
        <v>306</v>
      </c>
      <c r="R743" s="1" t="s">
        <v>1564</v>
      </c>
      <c r="S743" s="1" t="s">
        <v>306</v>
      </c>
      <c r="T743" s="1" t="s">
        <v>16</v>
      </c>
    </row>
    <row r="744" spans="1:20" ht="30" customHeight="1" x14ac:dyDescent="0.25">
      <c r="A744" s="1">
        <v>1348</v>
      </c>
      <c r="B744" s="1" t="s">
        <v>172</v>
      </c>
      <c r="C744" s="1" t="s">
        <v>180</v>
      </c>
      <c r="D744" s="1" t="s">
        <v>334</v>
      </c>
      <c r="E744" s="1" t="s">
        <v>335</v>
      </c>
      <c r="F744" s="1" t="s">
        <v>306</v>
      </c>
      <c r="G744" s="1" t="s">
        <v>1458</v>
      </c>
      <c r="H744" s="1" t="s">
        <v>1479</v>
      </c>
      <c r="I744" s="1">
        <v>10</v>
      </c>
      <c r="J744" s="1" t="s">
        <v>1564</v>
      </c>
      <c r="K744" s="1" t="s">
        <v>306</v>
      </c>
      <c r="L744" s="1" t="s">
        <v>1564</v>
      </c>
      <c r="M744" s="1">
        <v>18</v>
      </c>
      <c r="N744" s="1" t="s">
        <v>1564</v>
      </c>
      <c r="O744" s="1" t="s">
        <v>306</v>
      </c>
      <c r="P744" s="1" t="s">
        <v>1564</v>
      </c>
      <c r="Q744" s="1" t="s">
        <v>306</v>
      </c>
      <c r="R744" s="1" t="s">
        <v>1564</v>
      </c>
      <c r="S744" s="1" t="s">
        <v>306</v>
      </c>
      <c r="T744" s="1" t="s">
        <v>16</v>
      </c>
    </row>
    <row r="745" spans="1:20" ht="30" customHeight="1" x14ac:dyDescent="0.25">
      <c r="A745" s="1">
        <v>1350</v>
      </c>
      <c r="B745" s="1" t="s">
        <v>172</v>
      </c>
      <c r="C745" s="1" t="s">
        <v>180</v>
      </c>
      <c r="D745" s="1" t="s">
        <v>338</v>
      </c>
      <c r="E745" s="1" t="s">
        <v>335</v>
      </c>
      <c r="F745" s="1" t="s">
        <v>306</v>
      </c>
      <c r="G745" s="1" t="s">
        <v>1458</v>
      </c>
      <c r="H745" s="1" t="s">
        <v>1480</v>
      </c>
      <c r="I745" s="1">
        <v>12</v>
      </c>
      <c r="J745" s="1" t="s">
        <v>1564</v>
      </c>
      <c r="K745" s="1" t="s">
        <v>306</v>
      </c>
      <c r="L745" s="1" t="s">
        <v>1564</v>
      </c>
      <c r="M745" s="1" t="s">
        <v>306</v>
      </c>
      <c r="N745" s="1" t="s">
        <v>1564</v>
      </c>
      <c r="O745" s="1" t="s">
        <v>306</v>
      </c>
      <c r="P745" s="1" t="s">
        <v>1564</v>
      </c>
      <c r="Q745" s="1" t="s">
        <v>306</v>
      </c>
      <c r="R745" s="1" t="s">
        <v>1564</v>
      </c>
      <c r="S745" s="1" t="s">
        <v>306</v>
      </c>
      <c r="T745" s="1" t="s">
        <v>16</v>
      </c>
    </row>
    <row r="746" spans="1:20" ht="30" customHeight="1" x14ac:dyDescent="0.25">
      <c r="A746" s="1">
        <v>1352</v>
      </c>
      <c r="B746" s="1" t="s">
        <v>172</v>
      </c>
      <c r="C746" s="1" t="s">
        <v>180</v>
      </c>
      <c r="D746" s="1" t="s">
        <v>340</v>
      </c>
      <c r="E746" s="1" t="s">
        <v>335</v>
      </c>
      <c r="F746" s="1" t="s">
        <v>306</v>
      </c>
      <c r="G746" s="1" t="s">
        <v>1458</v>
      </c>
      <c r="H746" s="1" t="s">
        <v>1481</v>
      </c>
      <c r="I746" s="1">
        <v>11</v>
      </c>
      <c r="J746" s="1" t="s">
        <v>1564</v>
      </c>
      <c r="K746" s="1" t="s">
        <v>306</v>
      </c>
      <c r="L746" s="1" t="s">
        <v>1564</v>
      </c>
      <c r="M746" s="1" t="s">
        <v>306</v>
      </c>
      <c r="N746" s="1" t="s">
        <v>1564</v>
      </c>
      <c r="O746" s="1" t="s">
        <v>306</v>
      </c>
      <c r="P746" s="1" t="s">
        <v>1564</v>
      </c>
      <c r="Q746" s="1" t="s">
        <v>306</v>
      </c>
      <c r="R746" s="1" t="s">
        <v>1564</v>
      </c>
      <c r="S746" s="1" t="s">
        <v>306</v>
      </c>
      <c r="T746" s="1" t="s">
        <v>16</v>
      </c>
    </row>
    <row r="747" spans="1:20" ht="30" customHeight="1" x14ac:dyDescent="0.25">
      <c r="A747" s="1">
        <v>1354</v>
      </c>
      <c r="B747" s="1" t="s">
        <v>172</v>
      </c>
      <c r="C747" s="1" t="s">
        <v>180</v>
      </c>
      <c r="D747" s="1" t="s">
        <v>342</v>
      </c>
      <c r="E747" s="1" t="s">
        <v>335</v>
      </c>
      <c r="F747" s="1" t="s">
        <v>306</v>
      </c>
      <c r="G747" s="1" t="s">
        <v>1458</v>
      </c>
      <c r="H747" s="1" t="s">
        <v>1482</v>
      </c>
      <c r="I747" s="1">
        <v>3</v>
      </c>
      <c r="J747" s="1" t="s">
        <v>1564</v>
      </c>
      <c r="K747" s="1" t="s">
        <v>306</v>
      </c>
      <c r="L747" s="1" t="s">
        <v>1564</v>
      </c>
      <c r="M747" s="1" t="s">
        <v>306</v>
      </c>
      <c r="N747" s="1" t="s">
        <v>1564</v>
      </c>
      <c r="O747" s="1" t="s">
        <v>306</v>
      </c>
      <c r="P747" s="1" t="s">
        <v>1564</v>
      </c>
      <c r="Q747" s="1" t="s">
        <v>306</v>
      </c>
      <c r="R747" s="1" t="s">
        <v>1564</v>
      </c>
      <c r="S747" s="1" t="s">
        <v>306</v>
      </c>
      <c r="T747" s="1" t="s">
        <v>16</v>
      </c>
    </row>
    <row r="748" spans="1:20" ht="30" customHeight="1" x14ac:dyDescent="0.25">
      <c r="A748" s="1">
        <v>1356</v>
      </c>
      <c r="B748" s="1" t="s">
        <v>172</v>
      </c>
      <c r="C748" s="1" t="s">
        <v>180</v>
      </c>
      <c r="D748" s="1" t="s">
        <v>655</v>
      </c>
      <c r="E748" s="1" t="s">
        <v>335</v>
      </c>
      <c r="F748" s="1" t="s">
        <v>306</v>
      </c>
      <c r="G748" s="1" t="s">
        <v>1458</v>
      </c>
      <c r="H748" s="1" t="s">
        <v>1483</v>
      </c>
      <c r="I748" s="1">
        <v>8</v>
      </c>
      <c r="J748" s="1" t="s">
        <v>1564</v>
      </c>
      <c r="K748" s="1" t="s">
        <v>306</v>
      </c>
      <c r="L748" s="1" t="s">
        <v>1564</v>
      </c>
      <c r="M748" s="1">
        <v>4</v>
      </c>
      <c r="N748" s="1" t="s">
        <v>1564</v>
      </c>
      <c r="O748" s="1" t="s">
        <v>306</v>
      </c>
      <c r="P748" s="1" t="s">
        <v>1564</v>
      </c>
      <c r="Q748" s="1" t="s">
        <v>306</v>
      </c>
      <c r="R748" s="1" t="s">
        <v>1564</v>
      </c>
      <c r="S748" s="1" t="s">
        <v>306</v>
      </c>
      <c r="T748" s="1" t="s">
        <v>16</v>
      </c>
    </row>
    <row r="749" spans="1:20" ht="30" customHeight="1" x14ac:dyDescent="0.25">
      <c r="A749" s="1">
        <v>1358</v>
      </c>
      <c r="B749" s="1" t="s">
        <v>172</v>
      </c>
      <c r="C749" s="1" t="s">
        <v>180</v>
      </c>
      <c r="D749" s="1" t="s">
        <v>1484</v>
      </c>
      <c r="E749" s="1" t="s">
        <v>133</v>
      </c>
      <c r="F749" s="1" t="s">
        <v>306</v>
      </c>
      <c r="G749" s="1" t="s">
        <v>1485</v>
      </c>
      <c r="H749" s="1" t="s">
        <v>1486</v>
      </c>
      <c r="I749" s="1">
        <v>3</v>
      </c>
      <c r="J749" s="1" t="s">
        <v>1564</v>
      </c>
      <c r="K749" s="1" t="s">
        <v>306</v>
      </c>
      <c r="L749" s="1" t="s">
        <v>1564</v>
      </c>
      <c r="M749" s="1">
        <v>2</v>
      </c>
      <c r="N749" s="1" t="s">
        <v>1564</v>
      </c>
      <c r="O749" s="1" t="s">
        <v>306</v>
      </c>
      <c r="P749" s="1" t="s">
        <v>1564</v>
      </c>
      <c r="Q749" s="1" t="s">
        <v>306</v>
      </c>
      <c r="R749" s="1" t="s">
        <v>1564</v>
      </c>
      <c r="S749" s="1" t="s">
        <v>306</v>
      </c>
      <c r="T749" s="1" t="s">
        <v>16</v>
      </c>
    </row>
    <row r="750" spans="1:20" ht="30" customHeight="1" x14ac:dyDescent="0.25">
      <c r="A750" s="1">
        <v>1360</v>
      </c>
      <c r="B750" s="1" t="s">
        <v>172</v>
      </c>
      <c r="C750" s="1" t="s">
        <v>180</v>
      </c>
      <c r="D750" s="1" t="s">
        <v>1487</v>
      </c>
      <c r="E750" s="1" t="s">
        <v>133</v>
      </c>
      <c r="F750" s="1" t="s">
        <v>306</v>
      </c>
      <c r="G750" s="1" t="s">
        <v>1488</v>
      </c>
      <c r="H750" s="17">
        <v>40000</v>
      </c>
      <c r="I750" s="1">
        <v>1</v>
      </c>
      <c r="J750" s="1" t="s">
        <v>1564</v>
      </c>
      <c r="K750" s="1" t="s">
        <v>306</v>
      </c>
      <c r="L750" s="1" t="s">
        <v>1564</v>
      </c>
      <c r="M750" s="1">
        <v>2</v>
      </c>
      <c r="N750" s="1" t="s">
        <v>1564</v>
      </c>
      <c r="O750" s="1" t="s">
        <v>306</v>
      </c>
      <c r="P750" s="1" t="s">
        <v>1564</v>
      </c>
      <c r="Q750" s="1" t="s">
        <v>306</v>
      </c>
      <c r="R750" s="1" t="s">
        <v>1564</v>
      </c>
      <c r="S750" s="1" t="s">
        <v>306</v>
      </c>
      <c r="T750" s="1" t="s">
        <v>16</v>
      </c>
    </row>
    <row r="751" spans="1:20" ht="30" customHeight="1" x14ac:dyDescent="0.25">
      <c r="A751" s="1">
        <v>1362</v>
      </c>
      <c r="B751" s="1" t="s">
        <v>172</v>
      </c>
      <c r="C751" s="1" t="s">
        <v>180</v>
      </c>
      <c r="D751" s="1" t="s">
        <v>1489</v>
      </c>
      <c r="E751" s="1" t="s">
        <v>133</v>
      </c>
      <c r="F751" s="1" t="s">
        <v>306</v>
      </c>
      <c r="G751" s="1" t="s">
        <v>1488</v>
      </c>
      <c r="H751" s="17" t="s">
        <v>1490</v>
      </c>
      <c r="I751" s="1">
        <v>2</v>
      </c>
      <c r="J751" s="1" t="s">
        <v>1564</v>
      </c>
      <c r="K751" s="1" t="s">
        <v>306</v>
      </c>
      <c r="L751" s="1" t="s">
        <v>1564</v>
      </c>
      <c r="M751" s="1">
        <v>2</v>
      </c>
      <c r="N751" s="1" t="s">
        <v>1564</v>
      </c>
      <c r="O751" s="1" t="s">
        <v>306</v>
      </c>
      <c r="P751" s="1" t="s">
        <v>1564</v>
      </c>
      <c r="Q751" s="1" t="s">
        <v>306</v>
      </c>
      <c r="R751" s="1" t="s">
        <v>1564</v>
      </c>
      <c r="S751" s="1" t="s">
        <v>306</v>
      </c>
      <c r="T751" s="1" t="s">
        <v>16</v>
      </c>
    </row>
    <row r="752" spans="1:20" ht="30" customHeight="1" x14ac:dyDescent="0.25">
      <c r="A752" s="1">
        <v>1364</v>
      </c>
      <c r="B752" s="1" t="s">
        <v>172</v>
      </c>
      <c r="C752" s="1" t="s">
        <v>180</v>
      </c>
      <c r="D752" s="1" t="s">
        <v>1491</v>
      </c>
      <c r="E752" s="1" t="s">
        <v>133</v>
      </c>
      <c r="F752" s="1" t="s">
        <v>306</v>
      </c>
      <c r="G752" s="1" t="s">
        <v>1485</v>
      </c>
      <c r="H752" s="17">
        <v>134975</v>
      </c>
      <c r="I752" s="1">
        <v>2</v>
      </c>
      <c r="J752" s="1" t="s">
        <v>1564</v>
      </c>
      <c r="K752" s="1" t="s">
        <v>306</v>
      </c>
      <c r="L752" s="1" t="s">
        <v>1564</v>
      </c>
      <c r="M752" s="1">
        <v>2</v>
      </c>
      <c r="N752" s="1" t="s">
        <v>1564</v>
      </c>
      <c r="O752" s="1" t="s">
        <v>306</v>
      </c>
      <c r="P752" s="1" t="s">
        <v>1564</v>
      </c>
      <c r="Q752" s="1" t="s">
        <v>306</v>
      </c>
      <c r="R752" s="1" t="s">
        <v>1564</v>
      </c>
      <c r="S752" s="1" t="s">
        <v>306</v>
      </c>
      <c r="T752" s="1" t="s">
        <v>16</v>
      </c>
    </row>
    <row r="753" spans="1:20" ht="30" customHeight="1" x14ac:dyDescent="0.25">
      <c r="A753" s="1">
        <v>1366</v>
      </c>
      <c r="B753" s="1" t="s">
        <v>172</v>
      </c>
      <c r="C753" s="1" t="s">
        <v>180</v>
      </c>
      <c r="D753" s="1" t="s">
        <v>1492</v>
      </c>
      <c r="E753" s="1" t="s">
        <v>133</v>
      </c>
      <c r="F753" s="1" t="s">
        <v>306</v>
      </c>
      <c r="G753" s="1" t="s">
        <v>1485</v>
      </c>
      <c r="H753" s="1" t="s">
        <v>1493</v>
      </c>
      <c r="I753" s="1">
        <v>5</v>
      </c>
      <c r="J753" s="1" t="s">
        <v>1564</v>
      </c>
      <c r="K753" s="1" t="s">
        <v>306</v>
      </c>
      <c r="L753" s="1" t="s">
        <v>1564</v>
      </c>
      <c r="M753" s="1" t="s">
        <v>306</v>
      </c>
      <c r="N753" s="1" t="s">
        <v>1564</v>
      </c>
      <c r="O753" s="1" t="s">
        <v>306</v>
      </c>
      <c r="P753" s="1" t="s">
        <v>1564</v>
      </c>
      <c r="Q753" s="1" t="s">
        <v>306</v>
      </c>
      <c r="R753" s="1" t="s">
        <v>1564</v>
      </c>
      <c r="S753" s="1" t="s">
        <v>306</v>
      </c>
      <c r="T753" s="1" t="s">
        <v>16</v>
      </c>
    </row>
    <row r="754" spans="1:20" ht="30" customHeight="1" x14ac:dyDescent="0.25">
      <c r="A754" s="1">
        <v>1368</v>
      </c>
      <c r="B754" s="1" t="s">
        <v>172</v>
      </c>
      <c r="C754" s="1" t="s">
        <v>180</v>
      </c>
      <c r="D754" s="1" t="s">
        <v>1494</v>
      </c>
      <c r="E754" s="1" t="s">
        <v>133</v>
      </c>
      <c r="F754" s="1" t="s">
        <v>306</v>
      </c>
      <c r="G754" s="1" t="s">
        <v>1485</v>
      </c>
      <c r="H754" s="1" t="s">
        <v>1495</v>
      </c>
      <c r="I754" s="1">
        <v>3</v>
      </c>
      <c r="J754" s="1" t="s">
        <v>1564</v>
      </c>
      <c r="K754" s="1" t="s">
        <v>306</v>
      </c>
      <c r="L754" s="1" t="s">
        <v>1564</v>
      </c>
      <c r="M754" s="1">
        <v>2</v>
      </c>
      <c r="N754" s="1" t="s">
        <v>1564</v>
      </c>
      <c r="O754" s="1" t="s">
        <v>306</v>
      </c>
      <c r="P754" s="1" t="s">
        <v>1564</v>
      </c>
      <c r="Q754" s="1" t="s">
        <v>306</v>
      </c>
      <c r="R754" s="1" t="s">
        <v>1564</v>
      </c>
      <c r="S754" s="1" t="s">
        <v>306</v>
      </c>
      <c r="T754" s="1" t="s">
        <v>16</v>
      </c>
    </row>
    <row r="755" spans="1:20" ht="30" customHeight="1" x14ac:dyDescent="0.25">
      <c r="A755" s="1">
        <v>1370</v>
      </c>
      <c r="B755" s="1" t="s">
        <v>172</v>
      </c>
      <c r="C755" s="1" t="s">
        <v>180</v>
      </c>
      <c r="D755" s="1" t="s">
        <v>1496</v>
      </c>
      <c r="E755" s="1" t="s">
        <v>133</v>
      </c>
      <c r="F755" s="1" t="s">
        <v>306</v>
      </c>
      <c r="G755" s="1" t="s">
        <v>1485</v>
      </c>
      <c r="H755" s="1" t="s">
        <v>1497</v>
      </c>
      <c r="I755" s="1">
        <v>2</v>
      </c>
      <c r="J755" s="1" t="s">
        <v>1564</v>
      </c>
      <c r="K755" s="1" t="s">
        <v>306</v>
      </c>
      <c r="L755" s="1" t="s">
        <v>1564</v>
      </c>
      <c r="M755" s="1"/>
      <c r="N755" s="1" t="s">
        <v>1564</v>
      </c>
      <c r="O755" s="1" t="s">
        <v>306</v>
      </c>
      <c r="P755" s="1" t="s">
        <v>1564</v>
      </c>
      <c r="Q755" s="1" t="s">
        <v>306</v>
      </c>
      <c r="R755" s="1" t="s">
        <v>1564</v>
      </c>
      <c r="S755" s="1" t="s">
        <v>306</v>
      </c>
      <c r="T755" s="1" t="s">
        <v>16</v>
      </c>
    </row>
    <row r="756" spans="1:20" ht="30" customHeight="1" x14ac:dyDescent="0.25">
      <c r="A756" s="1">
        <v>1372</v>
      </c>
      <c r="B756" s="1" t="s">
        <v>172</v>
      </c>
      <c r="C756" s="1" t="s">
        <v>180</v>
      </c>
      <c r="D756" s="1" t="s">
        <v>174</v>
      </c>
      <c r="E756" s="1" t="s">
        <v>133</v>
      </c>
      <c r="F756" s="1" t="s">
        <v>306</v>
      </c>
      <c r="G756" s="1" t="s">
        <v>1498</v>
      </c>
      <c r="H756" s="1" t="s">
        <v>1499</v>
      </c>
      <c r="I756" s="1">
        <v>27</v>
      </c>
      <c r="J756" s="1" t="s">
        <v>1564</v>
      </c>
      <c r="K756" s="1" t="s">
        <v>306</v>
      </c>
      <c r="L756" s="1" t="s">
        <v>1564</v>
      </c>
      <c r="M756" s="1">
        <v>6</v>
      </c>
      <c r="N756" s="1" t="s">
        <v>1564</v>
      </c>
      <c r="O756" s="1" t="s">
        <v>306</v>
      </c>
      <c r="P756" s="1" t="s">
        <v>1564</v>
      </c>
      <c r="Q756" s="1" t="s">
        <v>306</v>
      </c>
      <c r="R756" s="1" t="s">
        <v>1564</v>
      </c>
      <c r="S756" s="1" t="s">
        <v>306</v>
      </c>
      <c r="T756" s="1" t="s">
        <v>16</v>
      </c>
    </row>
    <row r="757" spans="1:20" ht="30" customHeight="1" x14ac:dyDescent="0.25">
      <c r="A757" s="1">
        <v>1374</v>
      </c>
      <c r="B757" s="1" t="s">
        <v>172</v>
      </c>
      <c r="C757" s="1" t="s">
        <v>180</v>
      </c>
      <c r="D757" s="1" t="s">
        <v>1500</v>
      </c>
      <c r="E757" s="1" t="s">
        <v>133</v>
      </c>
      <c r="F757" s="1" t="s">
        <v>306</v>
      </c>
      <c r="G757" s="1" t="s">
        <v>1488</v>
      </c>
      <c r="H757" s="17">
        <v>37000</v>
      </c>
      <c r="I757" s="1">
        <v>1</v>
      </c>
      <c r="J757" s="1" t="s">
        <v>1564</v>
      </c>
      <c r="K757" s="1" t="s">
        <v>306</v>
      </c>
      <c r="L757" s="1" t="s">
        <v>1564</v>
      </c>
      <c r="M757" s="1">
        <v>3</v>
      </c>
      <c r="N757" s="1" t="s">
        <v>1564</v>
      </c>
      <c r="O757" s="1" t="s">
        <v>306</v>
      </c>
      <c r="P757" s="1" t="s">
        <v>1564</v>
      </c>
      <c r="Q757" s="1" t="s">
        <v>306</v>
      </c>
      <c r="R757" s="1" t="s">
        <v>1564</v>
      </c>
      <c r="S757" s="1" t="s">
        <v>306</v>
      </c>
      <c r="T757" s="1" t="s">
        <v>16</v>
      </c>
    </row>
    <row r="758" spans="1:20" ht="30" customHeight="1" x14ac:dyDescent="0.25">
      <c r="A758" s="1">
        <v>1376</v>
      </c>
      <c r="B758" s="1" t="s">
        <v>172</v>
      </c>
      <c r="C758" s="1" t="s">
        <v>180</v>
      </c>
      <c r="D758" s="1" t="s">
        <v>1501</v>
      </c>
      <c r="E758" s="1" t="s">
        <v>133</v>
      </c>
      <c r="F758" s="1" t="s">
        <v>306</v>
      </c>
      <c r="G758" s="1" t="s">
        <v>1488</v>
      </c>
      <c r="H758" s="17" t="s">
        <v>1502</v>
      </c>
      <c r="I758" s="1">
        <v>5</v>
      </c>
      <c r="J758" s="1" t="s">
        <v>1564</v>
      </c>
      <c r="K758" s="1" t="s">
        <v>306</v>
      </c>
      <c r="L758" s="1" t="s">
        <v>1564</v>
      </c>
      <c r="M758" s="1">
        <v>10</v>
      </c>
      <c r="N758" s="1" t="s">
        <v>1564</v>
      </c>
      <c r="O758" s="1" t="s">
        <v>306</v>
      </c>
      <c r="P758" s="1" t="s">
        <v>1564</v>
      </c>
      <c r="Q758" s="1" t="s">
        <v>306</v>
      </c>
      <c r="R758" s="1" t="s">
        <v>1564</v>
      </c>
      <c r="S758" s="1" t="s">
        <v>306</v>
      </c>
      <c r="T758" s="1" t="s">
        <v>16</v>
      </c>
    </row>
    <row r="759" spans="1:20" ht="30" customHeight="1" x14ac:dyDescent="0.25">
      <c r="A759" s="1">
        <v>1378</v>
      </c>
      <c r="B759" s="1" t="s">
        <v>172</v>
      </c>
      <c r="C759" s="1" t="s">
        <v>180</v>
      </c>
      <c r="D759" s="1" t="s">
        <v>964</v>
      </c>
      <c r="E759" s="1" t="s">
        <v>133</v>
      </c>
      <c r="F759" s="1" t="s">
        <v>306</v>
      </c>
      <c r="G759" s="1" t="s">
        <v>1488</v>
      </c>
      <c r="H759" s="17" t="s">
        <v>1503</v>
      </c>
      <c r="I759" s="1">
        <v>3</v>
      </c>
      <c r="J759" s="1" t="s">
        <v>1564</v>
      </c>
      <c r="K759" s="1" t="s">
        <v>306</v>
      </c>
      <c r="L759" s="1" t="s">
        <v>1564</v>
      </c>
      <c r="M759" s="1">
        <v>2</v>
      </c>
      <c r="N759" s="1" t="s">
        <v>1564</v>
      </c>
      <c r="O759" s="1" t="s">
        <v>306</v>
      </c>
      <c r="P759" s="1" t="s">
        <v>1564</v>
      </c>
      <c r="Q759" s="1" t="s">
        <v>306</v>
      </c>
      <c r="R759" s="1" t="s">
        <v>1564</v>
      </c>
      <c r="S759" s="1" t="s">
        <v>306</v>
      </c>
      <c r="T759" s="1" t="s">
        <v>16</v>
      </c>
    </row>
    <row r="760" spans="1:20" ht="30" customHeight="1" x14ac:dyDescent="0.25">
      <c r="A760" s="1">
        <v>1380</v>
      </c>
      <c r="B760" s="1" t="s">
        <v>172</v>
      </c>
      <c r="C760" s="1" t="s">
        <v>180</v>
      </c>
      <c r="D760" s="1" t="s">
        <v>1504</v>
      </c>
      <c r="E760" s="1" t="s">
        <v>133</v>
      </c>
      <c r="F760" s="1" t="s">
        <v>306</v>
      </c>
      <c r="G760" s="1" t="s">
        <v>1488</v>
      </c>
      <c r="H760" s="17" t="s">
        <v>1505</v>
      </c>
      <c r="I760" s="1">
        <v>2</v>
      </c>
      <c r="J760" s="1" t="s">
        <v>1564</v>
      </c>
      <c r="K760" s="1" t="s">
        <v>306</v>
      </c>
      <c r="L760" s="1" t="s">
        <v>1564</v>
      </c>
      <c r="M760" s="1">
        <v>2</v>
      </c>
      <c r="N760" s="1" t="s">
        <v>1564</v>
      </c>
      <c r="O760" s="1" t="s">
        <v>306</v>
      </c>
      <c r="P760" s="1" t="s">
        <v>1564</v>
      </c>
      <c r="Q760" s="1" t="s">
        <v>306</v>
      </c>
      <c r="R760" s="1" t="s">
        <v>1564</v>
      </c>
      <c r="S760" s="1" t="s">
        <v>306</v>
      </c>
      <c r="T760" s="1" t="s">
        <v>16</v>
      </c>
    </row>
    <row r="761" spans="1:20" ht="30" customHeight="1" x14ac:dyDescent="0.25">
      <c r="A761" s="1">
        <v>1382</v>
      </c>
      <c r="B761" s="1" t="s">
        <v>172</v>
      </c>
      <c r="C761" s="1" t="s">
        <v>180</v>
      </c>
      <c r="D761" s="1" t="s">
        <v>1506</v>
      </c>
      <c r="E761" s="1" t="s">
        <v>133</v>
      </c>
      <c r="F761" s="1" t="s">
        <v>306</v>
      </c>
      <c r="G761" s="1" t="s">
        <v>1488</v>
      </c>
      <c r="H761" s="1" t="s">
        <v>1507</v>
      </c>
      <c r="I761" s="1">
        <v>6</v>
      </c>
      <c r="J761" s="1" t="s">
        <v>1564</v>
      </c>
      <c r="K761" s="1" t="s">
        <v>306</v>
      </c>
      <c r="L761" s="1" t="s">
        <v>1564</v>
      </c>
      <c r="M761" s="1">
        <v>2</v>
      </c>
      <c r="N761" s="1" t="s">
        <v>1564</v>
      </c>
      <c r="O761" s="1" t="s">
        <v>306</v>
      </c>
      <c r="P761" s="1" t="s">
        <v>1564</v>
      </c>
      <c r="Q761" s="1" t="s">
        <v>306</v>
      </c>
      <c r="R761" s="1" t="s">
        <v>1564</v>
      </c>
      <c r="S761" s="1" t="s">
        <v>306</v>
      </c>
      <c r="T761" s="1" t="s">
        <v>16</v>
      </c>
    </row>
    <row r="762" spans="1:20" ht="30" customHeight="1" x14ac:dyDescent="0.25">
      <c r="A762" s="1">
        <v>1384</v>
      </c>
      <c r="B762" s="1" t="s">
        <v>172</v>
      </c>
      <c r="C762" s="1" t="s">
        <v>180</v>
      </c>
      <c r="D762" s="1" t="s">
        <v>1508</v>
      </c>
      <c r="E762" s="1" t="s">
        <v>133</v>
      </c>
      <c r="F762" s="1" t="s">
        <v>306</v>
      </c>
      <c r="G762" s="1" t="s">
        <v>1488</v>
      </c>
      <c r="H762" s="17">
        <v>82500</v>
      </c>
      <c r="I762" s="1">
        <v>6</v>
      </c>
      <c r="J762" s="1" t="s">
        <v>1564</v>
      </c>
      <c r="K762" s="1" t="s">
        <v>306</v>
      </c>
      <c r="L762" s="1" t="s">
        <v>1564</v>
      </c>
      <c r="M762" s="1"/>
      <c r="N762" s="1" t="s">
        <v>1564</v>
      </c>
      <c r="O762" s="1" t="s">
        <v>306</v>
      </c>
      <c r="P762" s="1" t="s">
        <v>1564</v>
      </c>
      <c r="Q762" s="1" t="s">
        <v>306</v>
      </c>
      <c r="R762" s="1" t="s">
        <v>1564</v>
      </c>
      <c r="S762" s="1" t="s">
        <v>306</v>
      </c>
      <c r="T762" s="1" t="s">
        <v>16</v>
      </c>
    </row>
    <row r="763" spans="1:20" ht="30" customHeight="1" x14ac:dyDescent="0.25">
      <c r="A763" s="1">
        <v>1386</v>
      </c>
      <c r="B763" s="1" t="s">
        <v>172</v>
      </c>
      <c r="C763" s="1" t="s">
        <v>180</v>
      </c>
      <c r="D763" s="1" t="s">
        <v>1509</v>
      </c>
      <c r="E763" s="1" t="s">
        <v>1510</v>
      </c>
      <c r="F763" s="1" t="s">
        <v>306</v>
      </c>
      <c r="G763" s="1" t="s">
        <v>1511</v>
      </c>
      <c r="H763" s="17">
        <v>50000</v>
      </c>
      <c r="I763" s="1">
        <v>1</v>
      </c>
      <c r="J763" s="1" t="s">
        <v>1564</v>
      </c>
      <c r="K763" s="1" t="s">
        <v>306</v>
      </c>
      <c r="L763" s="1" t="s">
        <v>1564</v>
      </c>
      <c r="M763" s="1">
        <v>1</v>
      </c>
      <c r="N763" s="1" t="s">
        <v>1564</v>
      </c>
      <c r="O763" s="1" t="s">
        <v>306</v>
      </c>
      <c r="P763" s="1" t="s">
        <v>1564</v>
      </c>
      <c r="Q763" s="1" t="s">
        <v>306</v>
      </c>
      <c r="R763" s="1" t="s">
        <v>1564</v>
      </c>
      <c r="S763" s="1" t="s">
        <v>306</v>
      </c>
      <c r="T763" s="1" t="s">
        <v>16</v>
      </c>
    </row>
    <row r="764" spans="1:20" ht="30" customHeight="1" x14ac:dyDescent="0.25">
      <c r="A764" s="1">
        <v>1388</v>
      </c>
      <c r="B764" s="1" t="s">
        <v>172</v>
      </c>
      <c r="C764" s="1" t="s">
        <v>180</v>
      </c>
      <c r="D764" s="1" t="s">
        <v>1512</v>
      </c>
      <c r="E764" s="1" t="s">
        <v>1510</v>
      </c>
      <c r="F764" s="1" t="s">
        <v>306</v>
      </c>
      <c r="G764" s="1" t="s">
        <v>1511</v>
      </c>
      <c r="H764" s="17" t="s">
        <v>1513</v>
      </c>
      <c r="I764" s="1">
        <v>1</v>
      </c>
      <c r="J764" s="1" t="s">
        <v>1564</v>
      </c>
      <c r="K764" s="1" t="s">
        <v>306</v>
      </c>
      <c r="L764" s="1" t="s">
        <v>1564</v>
      </c>
      <c r="M764" s="1">
        <v>1</v>
      </c>
      <c r="N764" s="1" t="s">
        <v>1564</v>
      </c>
      <c r="O764" s="1" t="s">
        <v>306</v>
      </c>
      <c r="P764" s="1" t="s">
        <v>1564</v>
      </c>
      <c r="Q764" s="1" t="s">
        <v>306</v>
      </c>
      <c r="R764" s="1" t="s">
        <v>1564</v>
      </c>
      <c r="S764" s="1" t="s">
        <v>306</v>
      </c>
      <c r="T764" s="1" t="s">
        <v>16</v>
      </c>
    </row>
    <row r="765" spans="1:20" ht="30" customHeight="1" x14ac:dyDescent="0.25">
      <c r="A765" s="1">
        <v>1390</v>
      </c>
      <c r="B765" s="1" t="s">
        <v>172</v>
      </c>
      <c r="C765" s="1" t="s">
        <v>180</v>
      </c>
      <c r="D765" s="1" t="s">
        <v>1514</v>
      </c>
      <c r="E765" s="1" t="s">
        <v>176</v>
      </c>
      <c r="F765" s="1" t="s">
        <v>306</v>
      </c>
      <c r="G765" s="1" t="s">
        <v>1515</v>
      </c>
      <c r="H765" s="1" t="s">
        <v>1516</v>
      </c>
      <c r="I765" s="1">
        <v>6</v>
      </c>
      <c r="J765" s="1" t="s">
        <v>1564</v>
      </c>
      <c r="K765" s="1" t="s">
        <v>306</v>
      </c>
      <c r="L765" s="1" t="s">
        <v>1564</v>
      </c>
      <c r="M765" s="1"/>
      <c r="N765" s="1" t="s">
        <v>1564</v>
      </c>
      <c r="O765" s="1" t="s">
        <v>306</v>
      </c>
      <c r="P765" s="1" t="s">
        <v>1564</v>
      </c>
      <c r="Q765" s="1" t="s">
        <v>306</v>
      </c>
      <c r="R765" s="1" t="s">
        <v>1564</v>
      </c>
      <c r="S765" s="1" t="s">
        <v>306</v>
      </c>
      <c r="T765" s="1" t="s">
        <v>16</v>
      </c>
    </row>
    <row r="766" spans="1:20" ht="30" customHeight="1" x14ac:dyDescent="0.25">
      <c r="A766" s="1">
        <v>1392</v>
      </c>
      <c r="B766" s="1" t="s">
        <v>172</v>
      </c>
      <c r="C766" s="1" t="s">
        <v>180</v>
      </c>
      <c r="D766" s="1" t="s">
        <v>178</v>
      </c>
      <c r="E766" s="1" t="s">
        <v>176</v>
      </c>
      <c r="F766" s="1" t="s">
        <v>306</v>
      </c>
      <c r="G766" s="1" t="s">
        <v>1515</v>
      </c>
      <c r="H766" s="1" t="s">
        <v>1517</v>
      </c>
      <c r="I766" s="1">
        <v>7</v>
      </c>
      <c r="J766" s="1" t="s">
        <v>1564</v>
      </c>
      <c r="K766" s="1" t="s">
        <v>306</v>
      </c>
      <c r="L766" s="1" t="s">
        <v>1564</v>
      </c>
      <c r="M766" s="1">
        <v>3</v>
      </c>
      <c r="N766" s="1" t="s">
        <v>1564</v>
      </c>
      <c r="O766" s="1" t="s">
        <v>306</v>
      </c>
      <c r="P766" s="1" t="s">
        <v>1564</v>
      </c>
      <c r="Q766" s="1" t="s">
        <v>306</v>
      </c>
      <c r="R766" s="1" t="s">
        <v>1564</v>
      </c>
      <c r="S766" s="1" t="s">
        <v>306</v>
      </c>
      <c r="T766" s="1" t="s">
        <v>16</v>
      </c>
    </row>
    <row r="767" spans="1:20" ht="30" customHeight="1" x14ac:dyDescent="0.25">
      <c r="A767" s="1">
        <v>1394</v>
      </c>
      <c r="B767" s="1" t="s">
        <v>172</v>
      </c>
      <c r="C767" s="1" t="s">
        <v>180</v>
      </c>
      <c r="D767" s="1" t="s">
        <v>1518</v>
      </c>
      <c r="E767" s="1" t="s">
        <v>176</v>
      </c>
      <c r="F767" s="1" t="s">
        <v>306</v>
      </c>
      <c r="G767" s="1" t="s">
        <v>1515</v>
      </c>
      <c r="H767" s="17">
        <v>20895</v>
      </c>
      <c r="I767" s="1">
        <v>3</v>
      </c>
      <c r="J767" s="1" t="s">
        <v>1564</v>
      </c>
      <c r="K767" s="1" t="s">
        <v>306</v>
      </c>
      <c r="L767" s="1" t="s">
        <v>1564</v>
      </c>
      <c r="M767" s="1"/>
      <c r="N767" s="1" t="s">
        <v>1564</v>
      </c>
      <c r="O767" s="1" t="s">
        <v>306</v>
      </c>
      <c r="P767" s="1" t="s">
        <v>1564</v>
      </c>
      <c r="Q767" s="1" t="s">
        <v>306</v>
      </c>
      <c r="R767" s="1" t="s">
        <v>1564</v>
      </c>
      <c r="S767" s="1" t="s">
        <v>306</v>
      </c>
      <c r="T767" s="1" t="s">
        <v>16</v>
      </c>
    </row>
    <row r="768" spans="1:20" ht="30" customHeight="1" x14ac:dyDescent="0.25">
      <c r="A768" s="1">
        <v>1396</v>
      </c>
      <c r="B768" s="1" t="s">
        <v>172</v>
      </c>
      <c r="C768" s="1" t="s">
        <v>180</v>
      </c>
      <c r="D768" s="1" t="s">
        <v>1519</v>
      </c>
      <c r="E768" s="1" t="s">
        <v>176</v>
      </c>
      <c r="F768" s="1" t="s">
        <v>306</v>
      </c>
      <c r="G768" s="8" t="s">
        <v>1520</v>
      </c>
      <c r="H768" s="17">
        <v>135000</v>
      </c>
      <c r="I768" s="1">
        <v>3</v>
      </c>
      <c r="J768" s="1" t="s">
        <v>1564</v>
      </c>
      <c r="K768" s="1" t="s">
        <v>306</v>
      </c>
      <c r="L768" s="1" t="s">
        <v>1564</v>
      </c>
      <c r="M768" s="1">
        <v>1</v>
      </c>
      <c r="N768" s="1" t="s">
        <v>1564</v>
      </c>
      <c r="O768" s="1" t="s">
        <v>306</v>
      </c>
      <c r="P768" s="1" t="s">
        <v>1564</v>
      </c>
      <c r="Q768" s="1" t="s">
        <v>306</v>
      </c>
      <c r="R768" s="1" t="s">
        <v>1564</v>
      </c>
      <c r="S768" s="1" t="s">
        <v>306</v>
      </c>
      <c r="T768" s="1" t="s">
        <v>16</v>
      </c>
    </row>
    <row r="769" spans="1:20" ht="30" customHeight="1" x14ac:dyDescent="0.25">
      <c r="A769" s="1">
        <v>1398</v>
      </c>
      <c r="B769" s="1" t="s">
        <v>172</v>
      </c>
      <c r="C769" s="1" t="s">
        <v>180</v>
      </c>
      <c r="D769" s="1" t="s">
        <v>1521</v>
      </c>
      <c r="E769" s="1" t="s">
        <v>176</v>
      </c>
      <c r="F769" s="1" t="s">
        <v>306</v>
      </c>
      <c r="G769" s="8" t="s">
        <v>1522</v>
      </c>
      <c r="H769" s="85">
        <v>70000</v>
      </c>
      <c r="I769" s="1">
        <v>2</v>
      </c>
      <c r="J769" s="1" t="s">
        <v>1564</v>
      </c>
      <c r="K769" s="1" t="s">
        <v>306</v>
      </c>
      <c r="L769" s="1" t="s">
        <v>1564</v>
      </c>
      <c r="M769" s="1">
        <v>2</v>
      </c>
      <c r="N769" s="1" t="s">
        <v>1564</v>
      </c>
      <c r="O769" s="1" t="s">
        <v>306</v>
      </c>
      <c r="P769" s="1" t="s">
        <v>1564</v>
      </c>
      <c r="Q769" s="1" t="s">
        <v>306</v>
      </c>
      <c r="R769" s="1" t="s">
        <v>1564</v>
      </c>
      <c r="S769" s="1" t="s">
        <v>306</v>
      </c>
      <c r="T769" s="1" t="s">
        <v>16</v>
      </c>
    </row>
    <row r="770" spans="1:20" ht="30" customHeight="1" x14ac:dyDescent="0.25">
      <c r="A770" s="1">
        <v>1400</v>
      </c>
      <c r="B770" s="1" t="s">
        <v>172</v>
      </c>
      <c r="C770" s="1" t="s">
        <v>180</v>
      </c>
      <c r="D770" s="1" t="s">
        <v>175</v>
      </c>
      <c r="E770" s="1" t="s">
        <v>176</v>
      </c>
      <c r="F770" s="1" t="s">
        <v>306</v>
      </c>
      <c r="G770" s="1" t="s">
        <v>1515</v>
      </c>
      <c r="H770" s="1" t="s">
        <v>1523</v>
      </c>
      <c r="I770" s="1">
        <v>10</v>
      </c>
      <c r="J770" s="1" t="s">
        <v>1564</v>
      </c>
      <c r="K770" s="1" t="s">
        <v>306</v>
      </c>
      <c r="L770" s="1" t="s">
        <v>1564</v>
      </c>
      <c r="M770" s="1">
        <v>1</v>
      </c>
      <c r="N770" s="1" t="s">
        <v>1564</v>
      </c>
      <c r="O770" s="1" t="s">
        <v>306</v>
      </c>
      <c r="P770" s="1" t="s">
        <v>1564</v>
      </c>
      <c r="Q770" s="1" t="s">
        <v>306</v>
      </c>
      <c r="R770" s="1" t="s">
        <v>1564</v>
      </c>
      <c r="S770" s="1" t="s">
        <v>306</v>
      </c>
      <c r="T770" s="1" t="s">
        <v>16</v>
      </c>
    </row>
    <row r="771" spans="1:20" ht="30" customHeight="1" x14ac:dyDescent="0.25">
      <c r="A771" s="1">
        <v>1402</v>
      </c>
      <c r="B771" s="1" t="s">
        <v>172</v>
      </c>
      <c r="C771" s="1" t="s">
        <v>180</v>
      </c>
      <c r="D771" s="1" t="s">
        <v>1524</v>
      </c>
      <c r="E771" s="1" t="s">
        <v>176</v>
      </c>
      <c r="F771" s="1" t="s">
        <v>306</v>
      </c>
      <c r="G771" s="1" t="s">
        <v>1515</v>
      </c>
      <c r="H771" s="17" t="s">
        <v>1525</v>
      </c>
      <c r="I771" s="1">
        <v>1</v>
      </c>
      <c r="J771" s="1" t="s">
        <v>1564</v>
      </c>
      <c r="K771" s="1" t="s">
        <v>306</v>
      </c>
      <c r="L771" s="1" t="s">
        <v>1564</v>
      </c>
      <c r="M771" s="1">
        <v>2</v>
      </c>
      <c r="N771" s="1" t="s">
        <v>1564</v>
      </c>
      <c r="O771" s="1" t="s">
        <v>306</v>
      </c>
      <c r="P771" s="1" t="s">
        <v>1564</v>
      </c>
      <c r="Q771" s="1" t="s">
        <v>306</v>
      </c>
      <c r="R771" s="1" t="s">
        <v>1564</v>
      </c>
      <c r="S771" s="1" t="s">
        <v>306</v>
      </c>
      <c r="T771" s="1" t="s">
        <v>16</v>
      </c>
    </row>
    <row r="772" spans="1:20" ht="30" customHeight="1" x14ac:dyDescent="0.25">
      <c r="A772" s="1">
        <v>1404</v>
      </c>
      <c r="B772" s="1" t="s">
        <v>172</v>
      </c>
      <c r="C772" s="1" t="s">
        <v>180</v>
      </c>
      <c r="D772" s="1" t="s">
        <v>1526</v>
      </c>
      <c r="E772" s="1" t="s">
        <v>176</v>
      </c>
      <c r="F772" s="1" t="s">
        <v>306</v>
      </c>
      <c r="G772" s="1" t="s">
        <v>1515</v>
      </c>
      <c r="H772" s="17" t="s">
        <v>1527</v>
      </c>
      <c r="I772" s="1">
        <v>1</v>
      </c>
      <c r="J772" s="1" t="s">
        <v>1564</v>
      </c>
      <c r="K772" s="1" t="s">
        <v>306</v>
      </c>
      <c r="L772" s="1" t="s">
        <v>1564</v>
      </c>
      <c r="M772" s="1">
        <v>2</v>
      </c>
      <c r="N772" s="1" t="s">
        <v>1564</v>
      </c>
      <c r="O772" s="1" t="s">
        <v>306</v>
      </c>
      <c r="P772" s="1" t="s">
        <v>1564</v>
      </c>
      <c r="Q772" s="1" t="s">
        <v>306</v>
      </c>
      <c r="R772" s="1" t="s">
        <v>1564</v>
      </c>
      <c r="S772" s="1" t="s">
        <v>306</v>
      </c>
      <c r="T772" s="1" t="s">
        <v>16</v>
      </c>
    </row>
    <row r="773" spans="1:20" ht="30" customHeight="1" x14ac:dyDescent="0.25">
      <c r="A773" s="1">
        <v>1406</v>
      </c>
      <c r="B773" s="1" t="s">
        <v>172</v>
      </c>
      <c r="C773" s="1" t="s">
        <v>180</v>
      </c>
      <c r="D773" s="1" t="s">
        <v>179</v>
      </c>
      <c r="E773" s="1" t="s">
        <v>176</v>
      </c>
      <c r="F773" s="1" t="s">
        <v>306</v>
      </c>
      <c r="G773" s="1" t="s">
        <v>1515</v>
      </c>
      <c r="H773" s="1" t="s">
        <v>1528</v>
      </c>
      <c r="I773" s="1">
        <v>26</v>
      </c>
      <c r="J773" s="1" t="s">
        <v>1564</v>
      </c>
      <c r="K773" s="1" t="s">
        <v>306</v>
      </c>
      <c r="L773" s="1" t="s">
        <v>1564</v>
      </c>
      <c r="M773" s="1">
        <v>20</v>
      </c>
      <c r="N773" s="1" t="s">
        <v>1564</v>
      </c>
      <c r="O773" s="1" t="s">
        <v>306</v>
      </c>
      <c r="P773" s="1" t="s">
        <v>1564</v>
      </c>
      <c r="Q773" s="1" t="s">
        <v>306</v>
      </c>
      <c r="R773" s="1" t="s">
        <v>1564</v>
      </c>
      <c r="S773" s="1" t="s">
        <v>306</v>
      </c>
      <c r="T773" s="1" t="s">
        <v>16</v>
      </c>
    </row>
    <row r="774" spans="1:20" ht="30" customHeight="1" x14ac:dyDescent="0.25">
      <c r="A774" s="1">
        <v>1408</v>
      </c>
      <c r="B774" s="1" t="s">
        <v>172</v>
      </c>
      <c r="C774" s="1" t="s">
        <v>180</v>
      </c>
      <c r="D774" s="1" t="s">
        <v>1529</v>
      </c>
      <c r="E774" s="1" t="s">
        <v>176</v>
      </c>
      <c r="F774" s="1" t="s">
        <v>306</v>
      </c>
      <c r="G774" s="1" t="s">
        <v>1515</v>
      </c>
      <c r="H774" s="1" t="s">
        <v>1530</v>
      </c>
      <c r="I774" s="1">
        <v>11</v>
      </c>
      <c r="J774" s="1" t="s">
        <v>1564</v>
      </c>
      <c r="K774" s="1" t="s">
        <v>306</v>
      </c>
      <c r="L774" s="1" t="s">
        <v>1564</v>
      </c>
      <c r="M774" s="1">
        <v>4</v>
      </c>
      <c r="N774" s="1" t="s">
        <v>1564</v>
      </c>
      <c r="O774" s="1" t="s">
        <v>306</v>
      </c>
      <c r="P774" s="1" t="s">
        <v>1564</v>
      </c>
      <c r="Q774" s="1" t="s">
        <v>306</v>
      </c>
      <c r="R774" s="1" t="s">
        <v>1564</v>
      </c>
      <c r="S774" s="1" t="s">
        <v>306</v>
      </c>
      <c r="T774" s="1" t="s">
        <v>16</v>
      </c>
    </row>
    <row r="775" spans="1:20" ht="30" customHeight="1" x14ac:dyDescent="0.25">
      <c r="A775" s="1">
        <v>1410</v>
      </c>
      <c r="B775" s="1" t="s">
        <v>172</v>
      </c>
      <c r="C775" s="1" t="s">
        <v>180</v>
      </c>
      <c r="D775" s="1" t="s">
        <v>1531</v>
      </c>
      <c r="E775" s="1" t="s">
        <v>176</v>
      </c>
      <c r="F775" s="1" t="s">
        <v>306</v>
      </c>
      <c r="G775" s="1" t="s">
        <v>1532</v>
      </c>
      <c r="H775" s="1" t="s">
        <v>1533</v>
      </c>
      <c r="I775" s="1">
        <v>7</v>
      </c>
      <c r="J775" s="1" t="s">
        <v>1564</v>
      </c>
      <c r="K775" s="1" t="s">
        <v>306</v>
      </c>
      <c r="L775" s="1" t="s">
        <v>1564</v>
      </c>
      <c r="M775" s="1">
        <v>2</v>
      </c>
      <c r="N775" s="1" t="s">
        <v>1564</v>
      </c>
      <c r="O775" s="1" t="s">
        <v>306</v>
      </c>
      <c r="P775" s="1" t="s">
        <v>1564</v>
      </c>
      <c r="Q775" s="1" t="s">
        <v>306</v>
      </c>
      <c r="R775" s="1" t="s">
        <v>1564</v>
      </c>
      <c r="S775" s="1" t="s">
        <v>306</v>
      </c>
      <c r="T775" s="1" t="s">
        <v>16</v>
      </c>
    </row>
    <row r="776" spans="1:20" ht="30" customHeight="1" x14ac:dyDescent="0.25">
      <c r="A776" s="1">
        <v>1412</v>
      </c>
      <c r="B776" s="1" t="s">
        <v>172</v>
      </c>
      <c r="C776" s="1" t="s">
        <v>180</v>
      </c>
      <c r="D776" s="1" t="s">
        <v>1534</v>
      </c>
      <c r="E776" s="1" t="s">
        <v>176</v>
      </c>
      <c r="F776" s="1" t="s">
        <v>306</v>
      </c>
      <c r="G776" s="1" t="s">
        <v>1532</v>
      </c>
      <c r="H776" s="1" t="s">
        <v>1533</v>
      </c>
      <c r="I776" s="1" t="s">
        <v>306</v>
      </c>
      <c r="J776" s="1" t="s">
        <v>1564</v>
      </c>
      <c r="K776" s="1" t="s">
        <v>306</v>
      </c>
      <c r="L776" s="1" t="s">
        <v>1564</v>
      </c>
      <c r="M776" s="1" t="s">
        <v>306</v>
      </c>
      <c r="N776" s="1" t="s">
        <v>1564</v>
      </c>
      <c r="O776" s="1" t="s">
        <v>306</v>
      </c>
      <c r="P776" s="1" t="s">
        <v>1564</v>
      </c>
      <c r="Q776" s="1" t="s">
        <v>306</v>
      </c>
      <c r="R776" s="1" t="s">
        <v>1564</v>
      </c>
      <c r="S776" s="1" t="s">
        <v>306</v>
      </c>
      <c r="T776" s="1" t="s">
        <v>16</v>
      </c>
    </row>
    <row r="777" spans="1:20" ht="30" customHeight="1" x14ac:dyDescent="0.25">
      <c r="A777" s="1">
        <v>1414</v>
      </c>
      <c r="B777" s="1" t="s">
        <v>172</v>
      </c>
      <c r="C777" s="1" t="s">
        <v>180</v>
      </c>
      <c r="D777" s="1" t="s">
        <v>1535</v>
      </c>
      <c r="E777" s="1" t="s">
        <v>1536</v>
      </c>
      <c r="F777" s="1" t="s">
        <v>306</v>
      </c>
      <c r="G777" s="1" t="s">
        <v>306</v>
      </c>
      <c r="H777" s="1" t="s">
        <v>1537</v>
      </c>
      <c r="I777" s="1" t="s">
        <v>306</v>
      </c>
      <c r="J777" s="1" t="s">
        <v>1564</v>
      </c>
      <c r="K777" s="1" t="s">
        <v>306</v>
      </c>
      <c r="L777" s="1" t="s">
        <v>1564</v>
      </c>
      <c r="M777" s="1">
        <v>3</v>
      </c>
      <c r="N777" s="1" t="s">
        <v>1564</v>
      </c>
      <c r="O777" s="1" t="s">
        <v>306</v>
      </c>
      <c r="P777" s="1" t="s">
        <v>1564</v>
      </c>
      <c r="Q777" s="1" t="s">
        <v>306</v>
      </c>
      <c r="R777" s="1" t="s">
        <v>1564</v>
      </c>
      <c r="S777" s="1" t="s">
        <v>306</v>
      </c>
      <c r="T777" s="1" t="s">
        <v>16</v>
      </c>
    </row>
    <row r="778" spans="1:20" ht="30" customHeight="1" x14ac:dyDescent="0.25">
      <c r="A778" s="1">
        <v>1416</v>
      </c>
      <c r="B778" s="1" t="s">
        <v>172</v>
      </c>
      <c r="C778" s="1" t="s">
        <v>180</v>
      </c>
      <c r="D778" s="1" t="s">
        <v>332</v>
      </c>
      <c r="E778" s="1" t="s">
        <v>188</v>
      </c>
      <c r="F778" s="1" t="s">
        <v>306</v>
      </c>
      <c r="G778" s="1" t="s">
        <v>1538</v>
      </c>
      <c r="H778" s="1" t="s">
        <v>1539</v>
      </c>
      <c r="I778" s="1">
        <v>32</v>
      </c>
      <c r="J778" s="1" t="s">
        <v>1564</v>
      </c>
      <c r="K778" s="1" t="s">
        <v>306</v>
      </c>
      <c r="L778" s="1" t="s">
        <v>1564</v>
      </c>
      <c r="M778" s="1">
        <v>8</v>
      </c>
      <c r="N778" s="1" t="s">
        <v>1564</v>
      </c>
      <c r="O778" s="1" t="s">
        <v>306</v>
      </c>
      <c r="P778" s="1" t="s">
        <v>1564</v>
      </c>
      <c r="Q778" s="1" t="s">
        <v>306</v>
      </c>
      <c r="R778" s="1" t="s">
        <v>1564</v>
      </c>
      <c r="S778" s="1" t="s">
        <v>306</v>
      </c>
      <c r="T778" s="1" t="s">
        <v>16</v>
      </c>
    </row>
    <row r="779" spans="1:20" ht="30" customHeight="1" x14ac:dyDescent="0.25">
      <c r="A779" s="1">
        <v>1418</v>
      </c>
      <c r="B779" s="1" t="s">
        <v>172</v>
      </c>
      <c r="C779" s="1" t="s">
        <v>180</v>
      </c>
      <c r="D779" s="1" t="s">
        <v>187</v>
      </c>
      <c r="E779" s="1" t="s">
        <v>188</v>
      </c>
      <c r="F779" s="1" t="s">
        <v>306</v>
      </c>
      <c r="G779" s="1" t="s">
        <v>1538</v>
      </c>
      <c r="H779" s="1" t="s">
        <v>1540</v>
      </c>
      <c r="I779" s="1">
        <v>35</v>
      </c>
      <c r="J779" s="1" t="s">
        <v>1564</v>
      </c>
      <c r="K779" s="1" t="s">
        <v>306</v>
      </c>
      <c r="L779" s="1" t="s">
        <v>1564</v>
      </c>
      <c r="M779" s="1">
        <v>11</v>
      </c>
      <c r="N779" s="1" t="s">
        <v>1564</v>
      </c>
      <c r="O779" s="1" t="s">
        <v>306</v>
      </c>
      <c r="P779" s="1" t="s">
        <v>1564</v>
      </c>
      <c r="Q779" s="1" t="s">
        <v>306</v>
      </c>
      <c r="R779" s="1" t="s">
        <v>1564</v>
      </c>
      <c r="S779" s="1" t="s">
        <v>306</v>
      </c>
      <c r="T779" s="1" t="s">
        <v>16</v>
      </c>
    </row>
    <row r="780" spans="1:20" ht="30" customHeight="1" x14ac:dyDescent="0.25">
      <c r="A780" s="1">
        <v>1420</v>
      </c>
      <c r="B780" s="1" t="s">
        <v>172</v>
      </c>
      <c r="C780" s="1" t="s">
        <v>180</v>
      </c>
      <c r="D780" s="1" t="s">
        <v>189</v>
      </c>
      <c r="E780" s="1" t="s">
        <v>190</v>
      </c>
      <c r="F780" s="1" t="s">
        <v>306</v>
      </c>
      <c r="G780" s="1" t="s">
        <v>1541</v>
      </c>
      <c r="H780" s="1" t="s">
        <v>1542</v>
      </c>
      <c r="I780" s="1">
        <v>2</v>
      </c>
      <c r="J780" s="1" t="s">
        <v>1564</v>
      </c>
      <c r="K780" s="1" t="s">
        <v>306</v>
      </c>
      <c r="L780" s="1" t="s">
        <v>1564</v>
      </c>
      <c r="M780" s="1">
        <v>3</v>
      </c>
      <c r="N780" s="1" t="s">
        <v>1564</v>
      </c>
      <c r="O780" s="1" t="s">
        <v>306</v>
      </c>
      <c r="P780" s="1" t="s">
        <v>1564</v>
      </c>
      <c r="Q780" s="1" t="s">
        <v>306</v>
      </c>
      <c r="R780" s="1" t="s">
        <v>1564</v>
      </c>
      <c r="S780" s="1" t="s">
        <v>306</v>
      </c>
      <c r="T780" s="1" t="s">
        <v>16</v>
      </c>
    </row>
    <row r="781" spans="1:20" ht="30" customHeight="1" x14ac:dyDescent="0.25">
      <c r="A781" s="1">
        <v>1422</v>
      </c>
      <c r="B781" s="1" t="s">
        <v>172</v>
      </c>
      <c r="C781" s="1" t="s">
        <v>180</v>
      </c>
      <c r="D781" s="1" t="s">
        <v>1543</v>
      </c>
      <c r="E781" s="1" t="s">
        <v>190</v>
      </c>
      <c r="F781" s="1" t="s">
        <v>306</v>
      </c>
      <c r="G781" s="1" t="s">
        <v>1541</v>
      </c>
      <c r="H781" s="1" t="s">
        <v>1544</v>
      </c>
      <c r="I781" s="1">
        <v>4</v>
      </c>
      <c r="J781" s="1" t="s">
        <v>1564</v>
      </c>
      <c r="K781" s="1" t="s">
        <v>306</v>
      </c>
      <c r="L781" s="1" t="s">
        <v>1564</v>
      </c>
      <c r="M781" s="1"/>
      <c r="N781" s="1" t="s">
        <v>1564</v>
      </c>
      <c r="O781" s="1" t="s">
        <v>306</v>
      </c>
      <c r="P781" s="1" t="s">
        <v>1564</v>
      </c>
      <c r="Q781" s="1" t="s">
        <v>306</v>
      </c>
      <c r="R781" s="1" t="s">
        <v>1564</v>
      </c>
      <c r="S781" s="1" t="s">
        <v>306</v>
      </c>
      <c r="T781" s="1" t="s">
        <v>16</v>
      </c>
    </row>
    <row r="782" spans="1:20" ht="30" customHeight="1" x14ac:dyDescent="0.25">
      <c r="A782" s="1">
        <v>1424</v>
      </c>
      <c r="B782" s="1" t="s">
        <v>172</v>
      </c>
      <c r="C782" s="1" t="s">
        <v>180</v>
      </c>
      <c r="D782" s="1" t="s">
        <v>1545</v>
      </c>
      <c r="E782" s="1" t="s">
        <v>642</v>
      </c>
      <c r="F782" s="1" t="s">
        <v>306</v>
      </c>
      <c r="G782" s="1" t="s">
        <v>1546</v>
      </c>
      <c r="H782" s="1" t="s">
        <v>1547</v>
      </c>
      <c r="I782" s="1">
        <v>6</v>
      </c>
      <c r="J782" s="1" t="s">
        <v>1564</v>
      </c>
      <c r="K782" s="1" t="s">
        <v>306</v>
      </c>
      <c r="L782" s="1" t="s">
        <v>1564</v>
      </c>
      <c r="M782" s="1">
        <v>7</v>
      </c>
      <c r="N782" s="1" t="s">
        <v>1564</v>
      </c>
      <c r="O782" s="1" t="s">
        <v>306</v>
      </c>
      <c r="P782" s="1" t="s">
        <v>1564</v>
      </c>
      <c r="Q782" s="1" t="s">
        <v>306</v>
      </c>
      <c r="R782" s="1" t="s">
        <v>1564</v>
      </c>
      <c r="S782" s="1" t="s">
        <v>306</v>
      </c>
      <c r="T782" s="1" t="s">
        <v>16</v>
      </c>
    </row>
    <row r="783" spans="1:20" ht="30" customHeight="1" x14ac:dyDescent="0.25">
      <c r="A783" s="1">
        <v>1426</v>
      </c>
      <c r="B783" s="1" t="s">
        <v>172</v>
      </c>
      <c r="C783" s="1" t="s">
        <v>180</v>
      </c>
      <c r="D783" s="1" t="s">
        <v>1548</v>
      </c>
      <c r="E783" s="1" t="s">
        <v>1549</v>
      </c>
      <c r="F783" s="1" t="s">
        <v>306</v>
      </c>
      <c r="G783" s="1" t="s">
        <v>306</v>
      </c>
      <c r="H783" s="85">
        <v>7000</v>
      </c>
      <c r="I783" s="1">
        <v>1</v>
      </c>
      <c r="J783" s="1" t="s">
        <v>1564</v>
      </c>
      <c r="K783" s="1" t="s">
        <v>306</v>
      </c>
      <c r="L783" s="1" t="s">
        <v>1564</v>
      </c>
      <c r="M783" s="1"/>
      <c r="N783" s="1" t="s">
        <v>1564</v>
      </c>
      <c r="O783" s="1" t="s">
        <v>306</v>
      </c>
      <c r="P783" s="1" t="s">
        <v>1564</v>
      </c>
      <c r="Q783" s="1" t="s">
        <v>306</v>
      </c>
      <c r="R783" s="1" t="s">
        <v>1564</v>
      </c>
      <c r="S783" s="1" t="s">
        <v>306</v>
      </c>
      <c r="T783" s="1" t="s">
        <v>16</v>
      </c>
    </row>
    <row r="784" spans="1:20" ht="30" customHeight="1" x14ac:dyDescent="0.25">
      <c r="A784" s="1">
        <v>1428</v>
      </c>
      <c r="B784" s="1" t="s">
        <v>172</v>
      </c>
      <c r="C784" s="1" t="s">
        <v>180</v>
      </c>
      <c r="D784" s="1" t="s">
        <v>1550</v>
      </c>
      <c r="E784" s="1" t="s">
        <v>642</v>
      </c>
      <c r="F784" s="1" t="s">
        <v>306</v>
      </c>
      <c r="G784" s="1" t="s">
        <v>1551</v>
      </c>
      <c r="H784" s="1" t="s">
        <v>1552</v>
      </c>
      <c r="I784" s="1">
        <v>3</v>
      </c>
      <c r="J784" s="1" t="s">
        <v>1564</v>
      </c>
      <c r="K784" s="1" t="s">
        <v>306</v>
      </c>
      <c r="L784" s="1" t="s">
        <v>1564</v>
      </c>
      <c r="M784" s="1"/>
      <c r="N784" s="1" t="s">
        <v>1564</v>
      </c>
      <c r="O784" s="1" t="s">
        <v>306</v>
      </c>
      <c r="P784" s="1" t="s">
        <v>1564</v>
      </c>
      <c r="Q784" s="1" t="s">
        <v>306</v>
      </c>
      <c r="R784" s="1" t="s">
        <v>1564</v>
      </c>
      <c r="S784" s="1" t="s">
        <v>306</v>
      </c>
      <c r="T784" s="1" t="s">
        <v>16</v>
      </c>
    </row>
    <row r="785" spans="1:20" ht="30" customHeight="1" x14ac:dyDescent="0.25">
      <c r="A785" s="1">
        <v>1430</v>
      </c>
      <c r="B785" s="1" t="s">
        <v>172</v>
      </c>
      <c r="C785" s="1" t="s">
        <v>180</v>
      </c>
      <c r="D785" s="1" t="s">
        <v>1553</v>
      </c>
      <c r="E785" s="1" t="s">
        <v>642</v>
      </c>
      <c r="F785" s="1" t="s">
        <v>306</v>
      </c>
      <c r="G785" s="1" t="s">
        <v>306</v>
      </c>
      <c r="H785" s="1" t="s">
        <v>1554</v>
      </c>
      <c r="I785" s="1">
        <v>1</v>
      </c>
      <c r="J785" s="1" t="s">
        <v>1564</v>
      </c>
      <c r="K785" s="1" t="s">
        <v>306</v>
      </c>
      <c r="L785" s="1" t="s">
        <v>1564</v>
      </c>
      <c r="M785" s="1">
        <v>2</v>
      </c>
      <c r="N785" s="1" t="s">
        <v>1564</v>
      </c>
      <c r="O785" s="1" t="s">
        <v>306</v>
      </c>
      <c r="P785" s="1" t="s">
        <v>1564</v>
      </c>
      <c r="Q785" s="1" t="s">
        <v>306</v>
      </c>
      <c r="R785" s="1" t="s">
        <v>1564</v>
      </c>
      <c r="S785" s="1" t="s">
        <v>306</v>
      </c>
      <c r="T785" s="1" t="s">
        <v>16</v>
      </c>
    </row>
    <row r="786" spans="1:20" ht="30" customHeight="1" x14ac:dyDescent="0.25">
      <c r="A786" s="1">
        <v>1432</v>
      </c>
      <c r="B786" s="1" t="s">
        <v>172</v>
      </c>
      <c r="C786" s="1" t="s">
        <v>180</v>
      </c>
      <c r="D786" s="1" t="s">
        <v>1555</v>
      </c>
      <c r="E786" s="1" t="s">
        <v>221</v>
      </c>
      <c r="F786" s="1" t="s">
        <v>306</v>
      </c>
      <c r="G786" s="1" t="s">
        <v>306</v>
      </c>
      <c r="H786" s="17" t="s">
        <v>1556</v>
      </c>
      <c r="I786" s="1">
        <v>1</v>
      </c>
      <c r="J786" s="1" t="s">
        <v>1564</v>
      </c>
      <c r="K786" s="1" t="s">
        <v>306</v>
      </c>
      <c r="L786" s="1" t="s">
        <v>1564</v>
      </c>
      <c r="M786" s="1">
        <v>7</v>
      </c>
      <c r="N786" s="1" t="s">
        <v>1564</v>
      </c>
      <c r="O786" s="1" t="s">
        <v>306</v>
      </c>
      <c r="P786" s="1" t="s">
        <v>1564</v>
      </c>
      <c r="Q786" s="1" t="s">
        <v>306</v>
      </c>
      <c r="R786" s="1" t="s">
        <v>1564</v>
      </c>
      <c r="S786" s="1" t="s">
        <v>306</v>
      </c>
      <c r="T786" s="1" t="s">
        <v>16</v>
      </c>
    </row>
    <row r="787" spans="1:20" ht="30" customHeight="1" x14ac:dyDescent="0.25">
      <c r="A787" s="1">
        <v>1434</v>
      </c>
      <c r="B787" s="1" t="s">
        <v>172</v>
      </c>
      <c r="C787" s="1" t="s">
        <v>180</v>
      </c>
      <c r="D787" s="1" t="s">
        <v>662</v>
      </c>
      <c r="E787" s="1" t="s">
        <v>663</v>
      </c>
      <c r="F787" s="1" t="s">
        <v>306</v>
      </c>
      <c r="G787" s="1" t="s">
        <v>1551</v>
      </c>
      <c r="H787" s="1" t="s">
        <v>1557</v>
      </c>
      <c r="I787" s="1">
        <v>214</v>
      </c>
      <c r="J787" s="1" t="s">
        <v>1564</v>
      </c>
      <c r="K787" s="1" t="s">
        <v>306</v>
      </c>
      <c r="L787" s="1" t="s">
        <v>1564</v>
      </c>
      <c r="M787" s="1"/>
      <c r="N787" s="1" t="s">
        <v>1564</v>
      </c>
      <c r="O787" s="1" t="s">
        <v>306</v>
      </c>
      <c r="P787" s="1" t="s">
        <v>1564</v>
      </c>
      <c r="Q787" s="1" t="s">
        <v>306</v>
      </c>
      <c r="R787" s="1" t="s">
        <v>1564</v>
      </c>
      <c r="S787" s="1" t="s">
        <v>306</v>
      </c>
      <c r="T787" s="1" t="s">
        <v>16</v>
      </c>
    </row>
    <row r="788" spans="1:20" ht="30" customHeight="1" x14ac:dyDescent="0.25">
      <c r="A788" s="1">
        <v>1436</v>
      </c>
      <c r="B788" s="1" t="s">
        <v>172</v>
      </c>
      <c r="C788" s="1" t="s">
        <v>180</v>
      </c>
      <c r="D788" s="1" t="s">
        <v>665</v>
      </c>
      <c r="E788" s="1" t="s">
        <v>350</v>
      </c>
      <c r="F788" s="1" t="s">
        <v>306</v>
      </c>
      <c r="G788" s="1" t="s">
        <v>306</v>
      </c>
      <c r="H788" s="1" t="s">
        <v>1558</v>
      </c>
      <c r="I788" s="1">
        <v>34</v>
      </c>
      <c r="J788" s="1" t="s">
        <v>1564</v>
      </c>
      <c r="K788" s="1" t="s">
        <v>306</v>
      </c>
      <c r="L788" s="1" t="s">
        <v>1564</v>
      </c>
      <c r="M788" s="1"/>
      <c r="N788" s="1" t="s">
        <v>1564</v>
      </c>
      <c r="O788" s="1" t="s">
        <v>306</v>
      </c>
      <c r="P788" s="1" t="s">
        <v>1564</v>
      </c>
      <c r="Q788" s="1" t="s">
        <v>306</v>
      </c>
      <c r="R788" s="1" t="s">
        <v>1564</v>
      </c>
      <c r="S788" s="1" t="s">
        <v>306</v>
      </c>
      <c r="T788" s="1" t="s">
        <v>16</v>
      </c>
    </row>
    <row r="789" spans="1:20" ht="30" customHeight="1" x14ac:dyDescent="0.25">
      <c r="A789" s="1">
        <v>1438</v>
      </c>
      <c r="B789" s="1" t="s">
        <v>172</v>
      </c>
      <c r="C789" s="1" t="s">
        <v>180</v>
      </c>
      <c r="D789" s="1" t="s">
        <v>349</v>
      </c>
      <c r="E789" s="1" t="s">
        <v>350</v>
      </c>
      <c r="F789" s="1" t="s">
        <v>306</v>
      </c>
      <c r="G789" s="1" t="s">
        <v>1043</v>
      </c>
      <c r="H789" s="1" t="s">
        <v>1559</v>
      </c>
      <c r="I789" s="1">
        <v>67</v>
      </c>
      <c r="J789" s="1" t="s">
        <v>1564</v>
      </c>
      <c r="K789" s="1" t="s">
        <v>306</v>
      </c>
      <c r="L789" s="1" t="s">
        <v>1564</v>
      </c>
      <c r="M789" s="1"/>
      <c r="N789" s="1" t="s">
        <v>1564</v>
      </c>
      <c r="O789" s="1" t="s">
        <v>306</v>
      </c>
      <c r="P789" s="1" t="s">
        <v>1564</v>
      </c>
      <c r="Q789" s="1" t="s">
        <v>306</v>
      </c>
      <c r="R789" s="1" t="s">
        <v>1564</v>
      </c>
      <c r="S789" s="1" t="s">
        <v>306</v>
      </c>
      <c r="T789" s="1" t="s">
        <v>16</v>
      </c>
    </row>
    <row r="790" spans="1:20" ht="30" customHeight="1" x14ac:dyDescent="0.25">
      <c r="A790" s="1">
        <v>1440</v>
      </c>
      <c r="B790" s="1" t="s">
        <v>172</v>
      </c>
      <c r="C790" s="1" t="s">
        <v>180</v>
      </c>
      <c r="D790" s="1" t="s">
        <v>1560</v>
      </c>
      <c r="E790" s="1" t="s">
        <v>1561</v>
      </c>
      <c r="F790" s="1" t="s">
        <v>306</v>
      </c>
      <c r="G790" s="1" t="s">
        <v>1562</v>
      </c>
      <c r="H790" s="1" t="s">
        <v>1563</v>
      </c>
      <c r="I790" s="1">
        <v>351</v>
      </c>
      <c r="J790" s="1" t="s">
        <v>1564</v>
      </c>
      <c r="K790" s="1" t="s">
        <v>306</v>
      </c>
      <c r="L790" s="1" t="s">
        <v>1564</v>
      </c>
      <c r="M790" s="1"/>
      <c r="N790" s="1" t="s">
        <v>1564</v>
      </c>
      <c r="O790" s="1" t="s">
        <v>306</v>
      </c>
      <c r="P790" s="1" t="s">
        <v>1564</v>
      </c>
      <c r="Q790" s="1" t="s">
        <v>306</v>
      </c>
      <c r="R790" s="1" t="s">
        <v>1564</v>
      </c>
      <c r="S790" s="1" t="s">
        <v>306</v>
      </c>
      <c r="T790" s="1" t="s">
        <v>16</v>
      </c>
    </row>
    <row r="791" spans="1:20" ht="30" customHeight="1" x14ac:dyDescent="0.25">
      <c r="A791" s="1">
        <v>1442</v>
      </c>
      <c r="B791" s="1" t="s">
        <v>172</v>
      </c>
      <c r="C791" s="1" t="s">
        <v>173</v>
      </c>
      <c r="D791" s="1" t="s">
        <v>1565</v>
      </c>
      <c r="E791" s="1" t="s">
        <v>335</v>
      </c>
      <c r="F791" s="1" t="s">
        <v>1566</v>
      </c>
      <c r="G791" s="1" t="s">
        <v>1567</v>
      </c>
      <c r="H791" s="12">
        <v>48313.75</v>
      </c>
      <c r="I791" s="1">
        <v>2</v>
      </c>
      <c r="J791" s="1" t="s">
        <v>430</v>
      </c>
      <c r="K791" s="1" t="s">
        <v>306</v>
      </c>
      <c r="L791" s="1" t="s">
        <v>430</v>
      </c>
      <c r="M791" s="1" t="s">
        <v>306</v>
      </c>
      <c r="N791" s="1" t="s">
        <v>430</v>
      </c>
      <c r="O791" s="1" t="s">
        <v>306</v>
      </c>
      <c r="P791" s="1" t="s">
        <v>430</v>
      </c>
      <c r="Q791" s="1" t="s">
        <v>306</v>
      </c>
      <c r="R791" s="1" t="s">
        <v>430</v>
      </c>
      <c r="S791" s="1" t="s">
        <v>306</v>
      </c>
      <c r="T791" s="1" t="s">
        <v>16</v>
      </c>
    </row>
    <row r="792" spans="1:20" ht="30" customHeight="1" x14ac:dyDescent="0.25">
      <c r="A792" s="1">
        <v>1444</v>
      </c>
      <c r="B792" s="1" t="s">
        <v>172</v>
      </c>
      <c r="C792" s="1" t="s">
        <v>173</v>
      </c>
      <c r="D792" s="1" t="s">
        <v>1568</v>
      </c>
      <c r="E792" s="1" t="s">
        <v>335</v>
      </c>
      <c r="F792" s="1" t="s">
        <v>1569</v>
      </c>
      <c r="G792" s="1" t="s">
        <v>1567</v>
      </c>
      <c r="H792" s="12">
        <v>48313.75</v>
      </c>
      <c r="I792" s="1">
        <v>2</v>
      </c>
      <c r="J792" s="1" t="s">
        <v>430</v>
      </c>
      <c r="K792" s="1" t="s">
        <v>306</v>
      </c>
      <c r="L792" s="1" t="s">
        <v>430</v>
      </c>
      <c r="M792" s="1" t="s">
        <v>306</v>
      </c>
      <c r="N792" s="1" t="s">
        <v>430</v>
      </c>
      <c r="O792" s="1" t="s">
        <v>306</v>
      </c>
      <c r="P792" s="1" t="s">
        <v>430</v>
      </c>
      <c r="Q792" s="1" t="s">
        <v>306</v>
      </c>
      <c r="R792" s="1" t="s">
        <v>430</v>
      </c>
      <c r="S792" s="1" t="s">
        <v>306</v>
      </c>
      <c r="T792" s="1" t="s">
        <v>16</v>
      </c>
    </row>
    <row r="793" spans="1:20" ht="30" customHeight="1" x14ac:dyDescent="0.25">
      <c r="A793" s="1">
        <v>1446</v>
      </c>
      <c r="B793" s="1" t="s">
        <v>172</v>
      </c>
      <c r="C793" s="1" t="s">
        <v>180</v>
      </c>
      <c r="D793" s="1" t="s">
        <v>957</v>
      </c>
      <c r="E793" s="1" t="s">
        <v>182</v>
      </c>
      <c r="F793" s="1" t="s">
        <v>1570</v>
      </c>
      <c r="G793" s="1" t="s">
        <v>959</v>
      </c>
      <c r="H793" s="12">
        <v>447750</v>
      </c>
      <c r="I793" s="1">
        <v>2</v>
      </c>
      <c r="J793" s="1" t="s">
        <v>430</v>
      </c>
      <c r="K793" s="1" t="s">
        <v>306</v>
      </c>
      <c r="L793" s="1" t="s">
        <v>430</v>
      </c>
      <c r="M793" s="1" t="s">
        <v>306</v>
      </c>
      <c r="N793" s="1" t="s">
        <v>430</v>
      </c>
      <c r="O793" s="1" t="s">
        <v>306</v>
      </c>
      <c r="P793" s="1" t="s">
        <v>430</v>
      </c>
      <c r="Q793" s="1" t="s">
        <v>306</v>
      </c>
      <c r="R793" s="1" t="s">
        <v>430</v>
      </c>
      <c r="S793" s="1" t="s">
        <v>306</v>
      </c>
      <c r="T793" s="1" t="s">
        <v>16</v>
      </c>
    </row>
    <row r="794" spans="1:20" ht="30" customHeight="1" x14ac:dyDescent="0.25">
      <c r="A794" s="1">
        <v>1448</v>
      </c>
      <c r="B794" s="1" t="s">
        <v>172</v>
      </c>
      <c r="C794" s="1" t="s">
        <v>180</v>
      </c>
      <c r="D794" s="1" t="s">
        <v>1371</v>
      </c>
      <c r="E794" s="1" t="s">
        <v>1372</v>
      </c>
      <c r="F794" s="1" t="s">
        <v>1571</v>
      </c>
      <c r="G794" s="1" t="s">
        <v>1567</v>
      </c>
      <c r="H794" s="12">
        <v>149250</v>
      </c>
      <c r="I794" s="1">
        <v>1</v>
      </c>
      <c r="J794" s="1" t="s">
        <v>430</v>
      </c>
      <c r="K794" s="1" t="s">
        <v>306</v>
      </c>
      <c r="L794" s="1" t="s">
        <v>430</v>
      </c>
      <c r="M794" s="1" t="s">
        <v>306</v>
      </c>
      <c r="N794" s="1" t="s">
        <v>430</v>
      </c>
      <c r="O794" s="1" t="s">
        <v>306</v>
      </c>
      <c r="P794" s="1" t="s">
        <v>430</v>
      </c>
      <c r="Q794" s="1" t="s">
        <v>306</v>
      </c>
      <c r="R794" s="1" t="s">
        <v>430</v>
      </c>
      <c r="S794" s="1" t="s">
        <v>306</v>
      </c>
      <c r="T794" s="1" t="s">
        <v>16</v>
      </c>
    </row>
    <row r="795" spans="1:20" ht="30" customHeight="1" x14ac:dyDescent="0.25">
      <c r="A795" s="1">
        <v>1450</v>
      </c>
      <c r="B795" s="1" t="s">
        <v>172</v>
      </c>
      <c r="C795" s="1" t="s">
        <v>173</v>
      </c>
      <c r="D795" s="1" t="s">
        <v>1572</v>
      </c>
      <c r="E795" s="1" t="s">
        <v>335</v>
      </c>
      <c r="F795" s="1" t="s">
        <v>1573</v>
      </c>
      <c r="G795" s="1" t="s">
        <v>1567</v>
      </c>
      <c r="H795" s="12">
        <v>46267.5</v>
      </c>
      <c r="I795" s="1">
        <v>1</v>
      </c>
      <c r="J795" s="1" t="s">
        <v>430</v>
      </c>
      <c r="K795" s="1" t="s">
        <v>306</v>
      </c>
      <c r="L795" s="1" t="s">
        <v>430</v>
      </c>
      <c r="M795" s="1" t="s">
        <v>306</v>
      </c>
      <c r="N795" s="1" t="s">
        <v>430</v>
      </c>
      <c r="O795" s="1" t="s">
        <v>306</v>
      </c>
      <c r="P795" s="1" t="s">
        <v>430</v>
      </c>
      <c r="Q795" s="1" t="s">
        <v>306</v>
      </c>
      <c r="R795" s="1" t="s">
        <v>430</v>
      </c>
      <c r="S795" s="1" t="s">
        <v>306</v>
      </c>
      <c r="T795" s="1" t="s">
        <v>16</v>
      </c>
    </row>
    <row r="796" spans="1:20" ht="30" customHeight="1" x14ac:dyDescent="0.25">
      <c r="A796" s="1">
        <v>1452</v>
      </c>
      <c r="B796" s="1" t="s">
        <v>172</v>
      </c>
      <c r="C796" s="1" t="s">
        <v>173</v>
      </c>
      <c r="D796" s="1" t="s">
        <v>1574</v>
      </c>
      <c r="E796" s="1" t="s">
        <v>335</v>
      </c>
      <c r="F796" s="1" t="s">
        <v>1575</v>
      </c>
      <c r="G796" s="1" t="s">
        <v>1567</v>
      </c>
      <c r="H796" s="12">
        <v>51740</v>
      </c>
      <c r="I796" s="1">
        <v>1</v>
      </c>
      <c r="J796" s="1" t="s">
        <v>430</v>
      </c>
      <c r="K796" s="1" t="s">
        <v>306</v>
      </c>
      <c r="L796" s="1" t="s">
        <v>430</v>
      </c>
      <c r="M796" s="1" t="s">
        <v>306</v>
      </c>
      <c r="N796" s="1" t="s">
        <v>430</v>
      </c>
      <c r="O796" s="1" t="s">
        <v>306</v>
      </c>
      <c r="P796" s="1" t="s">
        <v>430</v>
      </c>
      <c r="Q796" s="1" t="s">
        <v>306</v>
      </c>
      <c r="R796" s="1" t="s">
        <v>430</v>
      </c>
      <c r="S796" s="1" t="s">
        <v>306</v>
      </c>
      <c r="T796" s="1" t="s">
        <v>16</v>
      </c>
    </row>
    <row r="797" spans="1:20" ht="30" customHeight="1" x14ac:dyDescent="0.25">
      <c r="A797" s="1">
        <v>1454</v>
      </c>
      <c r="B797" s="1" t="s">
        <v>172</v>
      </c>
      <c r="C797" s="1" t="s">
        <v>173</v>
      </c>
      <c r="D797" s="1" t="s">
        <v>1565</v>
      </c>
      <c r="E797" s="1" t="s">
        <v>335</v>
      </c>
      <c r="F797" s="1" t="s">
        <v>1576</v>
      </c>
      <c r="G797" s="1" t="s">
        <v>1567</v>
      </c>
      <c r="H797" s="12">
        <v>54725</v>
      </c>
      <c r="I797" s="1">
        <v>1</v>
      </c>
      <c r="J797" s="1" t="s">
        <v>430</v>
      </c>
      <c r="K797" s="1" t="s">
        <v>306</v>
      </c>
      <c r="L797" s="1" t="s">
        <v>430</v>
      </c>
      <c r="M797" s="1" t="s">
        <v>306</v>
      </c>
      <c r="N797" s="1" t="s">
        <v>430</v>
      </c>
      <c r="O797" s="1" t="s">
        <v>306</v>
      </c>
      <c r="P797" s="1" t="s">
        <v>430</v>
      </c>
      <c r="Q797" s="1" t="s">
        <v>306</v>
      </c>
      <c r="R797" s="1" t="s">
        <v>430</v>
      </c>
      <c r="S797" s="1" t="s">
        <v>306</v>
      </c>
      <c r="T797" s="1" t="s">
        <v>16</v>
      </c>
    </row>
    <row r="798" spans="1:20" ht="30" customHeight="1" x14ac:dyDescent="0.25">
      <c r="A798" s="1">
        <v>1456</v>
      </c>
      <c r="B798" s="1" t="s">
        <v>172</v>
      </c>
      <c r="C798" s="1" t="s">
        <v>173</v>
      </c>
      <c r="D798" s="1" t="s">
        <v>1577</v>
      </c>
      <c r="E798" s="1" t="s">
        <v>335</v>
      </c>
      <c r="F798" s="1" t="s">
        <v>1573</v>
      </c>
      <c r="G798" s="1" t="s">
        <v>1567</v>
      </c>
      <c r="H798" s="12">
        <v>65670</v>
      </c>
      <c r="I798" s="1">
        <v>1</v>
      </c>
      <c r="J798" s="1" t="s">
        <v>430</v>
      </c>
      <c r="K798" s="1" t="s">
        <v>306</v>
      </c>
      <c r="L798" s="1" t="s">
        <v>430</v>
      </c>
      <c r="M798" s="1" t="s">
        <v>306</v>
      </c>
      <c r="N798" s="1" t="s">
        <v>430</v>
      </c>
      <c r="O798" s="1" t="s">
        <v>306</v>
      </c>
      <c r="P798" s="1" t="s">
        <v>430</v>
      </c>
      <c r="Q798" s="1" t="s">
        <v>306</v>
      </c>
      <c r="R798" s="1" t="s">
        <v>430</v>
      </c>
      <c r="S798" s="1" t="s">
        <v>306</v>
      </c>
      <c r="T798" s="1" t="s">
        <v>16</v>
      </c>
    </row>
    <row r="799" spans="1:20" ht="30" customHeight="1" x14ac:dyDescent="0.25">
      <c r="A799" s="1">
        <v>1458</v>
      </c>
      <c r="B799" s="1" t="s">
        <v>172</v>
      </c>
      <c r="C799" s="1" t="s">
        <v>180</v>
      </c>
      <c r="D799" s="1" t="s">
        <v>1401</v>
      </c>
      <c r="E799" s="1" t="s">
        <v>1402</v>
      </c>
      <c r="F799" s="1" t="s">
        <v>1578</v>
      </c>
      <c r="G799" s="1" t="s">
        <v>1579</v>
      </c>
      <c r="H799" s="12">
        <v>268650</v>
      </c>
      <c r="I799" s="1">
        <v>1</v>
      </c>
      <c r="J799" s="1" t="s">
        <v>430</v>
      </c>
      <c r="K799" s="1" t="s">
        <v>306</v>
      </c>
      <c r="L799" s="1" t="s">
        <v>430</v>
      </c>
      <c r="M799" s="1" t="s">
        <v>306</v>
      </c>
      <c r="N799" s="1" t="s">
        <v>430</v>
      </c>
      <c r="O799" s="1" t="s">
        <v>306</v>
      </c>
      <c r="P799" s="1" t="s">
        <v>430</v>
      </c>
      <c r="Q799" s="1" t="s">
        <v>306</v>
      </c>
      <c r="R799" s="1" t="s">
        <v>430</v>
      </c>
      <c r="S799" s="1" t="s">
        <v>306</v>
      </c>
      <c r="T799" s="1" t="s">
        <v>16</v>
      </c>
    </row>
    <row r="800" spans="1:20" ht="30" customHeight="1" x14ac:dyDescent="0.25">
      <c r="A800" s="1">
        <v>1460</v>
      </c>
      <c r="B800" s="1" t="s">
        <v>172</v>
      </c>
      <c r="C800" s="1" t="s">
        <v>173</v>
      </c>
      <c r="D800" s="1" t="s">
        <v>1580</v>
      </c>
      <c r="E800" s="1" t="s">
        <v>190</v>
      </c>
      <c r="F800" s="1" t="s">
        <v>1581</v>
      </c>
      <c r="G800" s="1" t="s">
        <v>1582</v>
      </c>
      <c r="H800" s="12">
        <v>149250</v>
      </c>
      <c r="I800" s="1">
        <v>1</v>
      </c>
      <c r="J800" s="1" t="s">
        <v>430</v>
      </c>
      <c r="K800" s="1" t="s">
        <v>306</v>
      </c>
      <c r="L800" s="1" t="s">
        <v>430</v>
      </c>
      <c r="M800" s="1" t="s">
        <v>306</v>
      </c>
      <c r="N800" s="1" t="s">
        <v>430</v>
      </c>
      <c r="O800" s="1" t="s">
        <v>306</v>
      </c>
      <c r="P800" s="1" t="s">
        <v>430</v>
      </c>
      <c r="Q800" s="1" t="s">
        <v>306</v>
      </c>
      <c r="R800" s="1" t="s">
        <v>430</v>
      </c>
      <c r="S800" s="1" t="s">
        <v>306</v>
      </c>
      <c r="T800" s="1" t="s">
        <v>16</v>
      </c>
    </row>
    <row r="801" spans="1:20" ht="30" customHeight="1" x14ac:dyDescent="0.25">
      <c r="A801" s="1">
        <v>1462</v>
      </c>
      <c r="B801" s="1" t="s">
        <v>172</v>
      </c>
      <c r="C801" s="1" t="s">
        <v>173</v>
      </c>
      <c r="D801" s="1" t="s">
        <v>965</v>
      </c>
      <c r="E801" s="1" t="s">
        <v>133</v>
      </c>
      <c r="F801" s="1" t="s">
        <v>1583</v>
      </c>
      <c r="G801" s="1" t="s">
        <v>1584</v>
      </c>
      <c r="H801" s="12">
        <v>79600</v>
      </c>
      <c r="I801" s="1">
        <v>1</v>
      </c>
      <c r="J801" s="1" t="s">
        <v>430</v>
      </c>
      <c r="K801" s="1" t="s">
        <v>306</v>
      </c>
      <c r="L801" s="1" t="s">
        <v>430</v>
      </c>
      <c r="M801" s="1" t="s">
        <v>306</v>
      </c>
      <c r="N801" s="1" t="s">
        <v>430</v>
      </c>
      <c r="O801" s="1" t="s">
        <v>306</v>
      </c>
      <c r="P801" s="1" t="s">
        <v>430</v>
      </c>
      <c r="Q801" s="1" t="s">
        <v>306</v>
      </c>
      <c r="R801" s="1" t="s">
        <v>430</v>
      </c>
      <c r="S801" s="1" t="s">
        <v>306</v>
      </c>
      <c r="T801" s="1" t="s">
        <v>16</v>
      </c>
    </row>
    <row r="802" spans="1:20" ht="30" customHeight="1" x14ac:dyDescent="0.25">
      <c r="A802" s="1">
        <v>1464</v>
      </c>
      <c r="B802" s="1" t="s">
        <v>172</v>
      </c>
      <c r="C802" s="1" t="s">
        <v>173</v>
      </c>
      <c r="D802" s="1" t="s">
        <v>1585</v>
      </c>
      <c r="E802" s="1" t="s">
        <v>176</v>
      </c>
      <c r="F802" s="1" t="s">
        <v>1586</v>
      </c>
      <c r="G802" s="1" t="s">
        <v>1584</v>
      </c>
      <c r="H802" s="12">
        <v>70645</v>
      </c>
      <c r="I802" s="1">
        <v>1</v>
      </c>
      <c r="J802" s="1" t="s">
        <v>430</v>
      </c>
      <c r="K802" s="1" t="s">
        <v>306</v>
      </c>
      <c r="L802" s="1" t="s">
        <v>430</v>
      </c>
      <c r="M802" s="1" t="s">
        <v>306</v>
      </c>
      <c r="N802" s="1" t="s">
        <v>430</v>
      </c>
      <c r="O802" s="1" t="s">
        <v>306</v>
      </c>
      <c r="P802" s="1" t="s">
        <v>430</v>
      </c>
      <c r="Q802" s="1" t="s">
        <v>306</v>
      </c>
      <c r="R802" s="1" t="s">
        <v>430</v>
      </c>
      <c r="S802" s="1" t="s">
        <v>306</v>
      </c>
      <c r="T802" s="1" t="s">
        <v>16</v>
      </c>
    </row>
    <row r="803" spans="1:20" ht="30" customHeight="1" x14ac:dyDescent="0.25">
      <c r="A803" s="1">
        <v>1466</v>
      </c>
      <c r="B803" s="1" t="s">
        <v>172</v>
      </c>
      <c r="C803" s="1" t="s">
        <v>173</v>
      </c>
      <c r="D803" s="1" t="s">
        <v>1587</v>
      </c>
      <c r="E803" s="1" t="s">
        <v>350</v>
      </c>
      <c r="F803" s="1" t="s">
        <v>1588</v>
      </c>
      <c r="G803" s="1" t="s">
        <v>1589</v>
      </c>
      <c r="H803" s="12">
        <v>3760</v>
      </c>
      <c r="I803" s="1">
        <v>2</v>
      </c>
      <c r="J803" s="1" t="s">
        <v>430</v>
      </c>
      <c r="K803" s="1" t="s">
        <v>306</v>
      </c>
      <c r="L803" s="1" t="s">
        <v>430</v>
      </c>
      <c r="M803" s="1" t="s">
        <v>306</v>
      </c>
      <c r="N803" s="1" t="s">
        <v>430</v>
      </c>
      <c r="O803" s="1" t="s">
        <v>306</v>
      </c>
      <c r="P803" s="1" t="s">
        <v>430</v>
      </c>
      <c r="Q803" s="1" t="s">
        <v>306</v>
      </c>
      <c r="R803" s="1" t="s">
        <v>430</v>
      </c>
      <c r="S803" s="1" t="s">
        <v>306</v>
      </c>
      <c r="T803" s="1" t="s">
        <v>16</v>
      </c>
    </row>
    <row r="804" spans="1:20" ht="30" customHeight="1" x14ac:dyDescent="0.25">
      <c r="A804" s="1">
        <v>1468</v>
      </c>
      <c r="B804" s="1" t="s">
        <v>172</v>
      </c>
      <c r="C804" s="1" t="s">
        <v>173</v>
      </c>
      <c r="D804" s="1" t="s">
        <v>1587</v>
      </c>
      <c r="E804" s="1" t="s">
        <v>350</v>
      </c>
      <c r="F804" s="1" t="s">
        <v>1590</v>
      </c>
      <c r="G804" s="1" t="s">
        <v>1589</v>
      </c>
      <c r="H804" s="12">
        <v>3760</v>
      </c>
      <c r="I804" s="1">
        <v>2</v>
      </c>
      <c r="J804" s="1" t="s">
        <v>430</v>
      </c>
      <c r="K804" s="1" t="s">
        <v>306</v>
      </c>
      <c r="L804" s="1" t="s">
        <v>430</v>
      </c>
      <c r="M804" s="1" t="s">
        <v>306</v>
      </c>
      <c r="N804" s="1" t="s">
        <v>430</v>
      </c>
      <c r="O804" s="1" t="s">
        <v>306</v>
      </c>
      <c r="P804" s="1" t="s">
        <v>430</v>
      </c>
      <c r="Q804" s="1" t="s">
        <v>306</v>
      </c>
      <c r="R804" s="1" t="s">
        <v>430</v>
      </c>
      <c r="S804" s="1" t="s">
        <v>306</v>
      </c>
      <c r="T804" s="1" t="s">
        <v>16</v>
      </c>
    </row>
    <row r="805" spans="1:20" ht="30" customHeight="1" x14ac:dyDescent="0.25">
      <c r="A805" s="1">
        <v>1470</v>
      </c>
      <c r="B805" s="1" t="s">
        <v>172</v>
      </c>
      <c r="C805" s="1" t="s">
        <v>173</v>
      </c>
      <c r="D805" s="1" t="s">
        <v>1587</v>
      </c>
      <c r="E805" s="1" t="s">
        <v>350</v>
      </c>
      <c r="F805" s="1" t="s">
        <v>1591</v>
      </c>
      <c r="G805" s="1" t="s">
        <v>1589</v>
      </c>
      <c r="H805" s="12">
        <v>3760</v>
      </c>
      <c r="I805" s="1">
        <v>2</v>
      </c>
      <c r="J805" s="1" t="s">
        <v>430</v>
      </c>
      <c r="K805" s="1" t="s">
        <v>306</v>
      </c>
      <c r="L805" s="1" t="s">
        <v>430</v>
      </c>
      <c r="M805" s="1" t="s">
        <v>306</v>
      </c>
      <c r="N805" s="1" t="s">
        <v>430</v>
      </c>
      <c r="O805" s="1" t="s">
        <v>306</v>
      </c>
      <c r="P805" s="1" t="s">
        <v>430</v>
      </c>
      <c r="Q805" s="1" t="s">
        <v>306</v>
      </c>
      <c r="R805" s="1" t="s">
        <v>430</v>
      </c>
      <c r="S805" s="1" t="s">
        <v>306</v>
      </c>
      <c r="T805" s="1" t="s">
        <v>16</v>
      </c>
    </row>
    <row r="806" spans="1:20" ht="30" customHeight="1" x14ac:dyDescent="0.25">
      <c r="A806" s="1">
        <v>1472</v>
      </c>
      <c r="B806" s="1" t="s">
        <v>172</v>
      </c>
      <c r="C806" s="1" t="s">
        <v>173</v>
      </c>
      <c r="D806" s="1" t="s">
        <v>1587</v>
      </c>
      <c r="E806" s="1" t="s">
        <v>350</v>
      </c>
      <c r="F806" s="1" t="s">
        <v>1592</v>
      </c>
      <c r="G806" s="1" t="s">
        <v>1589</v>
      </c>
      <c r="H806" s="12">
        <v>3760</v>
      </c>
      <c r="I806" s="1">
        <v>4</v>
      </c>
      <c r="J806" s="1" t="s">
        <v>430</v>
      </c>
      <c r="K806" s="1" t="s">
        <v>306</v>
      </c>
      <c r="L806" s="1" t="s">
        <v>430</v>
      </c>
      <c r="M806" s="1" t="s">
        <v>306</v>
      </c>
      <c r="N806" s="1" t="s">
        <v>430</v>
      </c>
      <c r="O806" s="1" t="s">
        <v>306</v>
      </c>
      <c r="P806" s="1" t="s">
        <v>430</v>
      </c>
      <c r="Q806" s="1" t="s">
        <v>306</v>
      </c>
      <c r="R806" s="1" t="s">
        <v>430</v>
      </c>
      <c r="S806" s="1" t="s">
        <v>306</v>
      </c>
      <c r="T806" s="1" t="s">
        <v>16</v>
      </c>
    </row>
    <row r="807" spans="1:20" ht="30" customHeight="1" x14ac:dyDescent="0.25">
      <c r="A807" s="1">
        <v>1474</v>
      </c>
      <c r="B807" s="1" t="s">
        <v>172</v>
      </c>
      <c r="C807" s="1" t="s">
        <v>173</v>
      </c>
      <c r="D807" s="1" t="s">
        <v>1587</v>
      </c>
      <c r="E807" s="1" t="s">
        <v>350</v>
      </c>
      <c r="F807" s="1" t="s">
        <v>1593</v>
      </c>
      <c r="G807" s="1" t="s">
        <v>1589</v>
      </c>
      <c r="H807" s="12">
        <v>3720</v>
      </c>
      <c r="I807" s="1">
        <v>4</v>
      </c>
      <c r="J807" s="1" t="s">
        <v>430</v>
      </c>
      <c r="K807" s="1" t="s">
        <v>306</v>
      </c>
      <c r="L807" s="1" t="s">
        <v>430</v>
      </c>
      <c r="M807" s="1" t="s">
        <v>306</v>
      </c>
      <c r="N807" s="1" t="s">
        <v>430</v>
      </c>
      <c r="O807" s="1" t="s">
        <v>306</v>
      </c>
      <c r="P807" s="1" t="s">
        <v>430</v>
      </c>
      <c r="Q807" s="1" t="s">
        <v>306</v>
      </c>
      <c r="R807" s="1" t="s">
        <v>430</v>
      </c>
      <c r="S807" s="1" t="s">
        <v>306</v>
      </c>
      <c r="T807" s="1" t="s">
        <v>16</v>
      </c>
    </row>
    <row r="808" spans="1:20" ht="30" customHeight="1" x14ac:dyDescent="0.25">
      <c r="A808" s="1">
        <v>1476</v>
      </c>
      <c r="B808" s="1" t="s">
        <v>172</v>
      </c>
      <c r="C808" s="1" t="s">
        <v>173</v>
      </c>
      <c r="D808" s="1" t="s">
        <v>1587</v>
      </c>
      <c r="E808" s="1" t="s">
        <v>350</v>
      </c>
      <c r="F808" s="1" t="s">
        <v>1594</v>
      </c>
      <c r="G808" s="1" t="s">
        <v>1589</v>
      </c>
      <c r="H808" s="12">
        <v>3160</v>
      </c>
      <c r="I808" s="1">
        <v>2</v>
      </c>
      <c r="J808" s="1" t="s">
        <v>430</v>
      </c>
      <c r="K808" s="1" t="s">
        <v>306</v>
      </c>
      <c r="L808" s="1" t="s">
        <v>430</v>
      </c>
      <c r="M808" s="1" t="s">
        <v>306</v>
      </c>
      <c r="N808" s="1" t="s">
        <v>430</v>
      </c>
      <c r="O808" s="1" t="s">
        <v>306</v>
      </c>
      <c r="P808" s="1" t="s">
        <v>430</v>
      </c>
      <c r="Q808" s="1" t="s">
        <v>306</v>
      </c>
      <c r="R808" s="1" t="s">
        <v>430</v>
      </c>
      <c r="S808" s="1" t="s">
        <v>306</v>
      </c>
      <c r="T808" s="1" t="s">
        <v>16</v>
      </c>
    </row>
    <row r="809" spans="1:20" ht="30" customHeight="1" x14ac:dyDescent="0.25">
      <c r="A809" s="1">
        <v>1478</v>
      </c>
      <c r="B809" s="1" t="s">
        <v>172</v>
      </c>
      <c r="C809" s="1" t="s">
        <v>173</v>
      </c>
      <c r="D809" s="1" t="s">
        <v>1587</v>
      </c>
      <c r="E809" s="1" t="s">
        <v>350</v>
      </c>
      <c r="F809" s="1" t="s">
        <v>1595</v>
      </c>
      <c r="G809" s="1" t="s">
        <v>1589</v>
      </c>
      <c r="H809" s="12">
        <v>4400</v>
      </c>
      <c r="I809" s="1">
        <v>1</v>
      </c>
      <c r="J809" s="1" t="s">
        <v>430</v>
      </c>
      <c r="K809" s="1" t="s">
        <v>306</v>
      </c>
      <c r="L809" s="1" t="s">
        <v>430</v>
      </c>
      <c r="M809" s="1" t="s">
        <v>306</v>
      </c>
      <c r="N809" s="1" t="s">
        <v>430</v>
      </c>
      <c r="O809" s="1" t="s">
        <v>306</v>
      </c>
      <c r="P809" s="1" t="s">
        <v>430</v>
      </c>
      <c r="Q809" s="1" t="s">
        <v>306</v>
      </c>
      <c r="R809" s="1" t="s">
        <v>430</v>
      </c>
      <c r="S809" s="1" t="s">
        <v>306</v>
      </c>
      <c r="T809" s="1" t="s">
        <v>16</v>
      </c>
    </row>
    <row r="810" spans="1:20" ht="30" customHeight="1" x14ac:dyDescent="0.25">
      <c r="A810" s="1">
        <v>1480</v>
      </c>
      <c r="B810" s="1" t="s">
        <v>172</v>
      </c>
      <c r="C810" s="1" t="s">
        <v>173</v>
      </c>
      <c r="D810" s="1" t="s">
        <v>1587</v>
      </c>
      <c r="E810" s="1" t="s">
        <v>350</v>
      </c>
      <c r="F810" s="1" t="s">
        <v>1596</v>
      </c>
      <c r="G810" s="1" t="s">
        <v>1589</v>
      </c>
      <c r="H810" s="12">
        <v>4400</v>
      </c>
      <c r="I810" s="1">
        <v>1</v>
      </c>
      <c r="J810" s="1" t="s">
        <v>430</v>
      </c>
      <c r="K810" s="1" t="s">
        <v>306</v>
      </c>
      <c r="L810" s="1" t="s">
        <v>430</v>
      </c>
      <c r="M810" s="1" t="s">
        <v>306</v>
      </c>
      <c r="N810" s="1" t="s">
        <v>430</v>
      </c>
      <c r="O810" s="1" t="s">
        <v>306</v>
      </c>
      <c r="P810" s="1" t="s">
        <v>430</v>
      </c>
      <c r="Q810" s="1" t="s">
        <v>306</v>
      </c>
      <c r="R810" s="1" t="s">
        <v>430</v>
      </c>
      <c r="S810" s="1" t="s">
        <v>306</v>
      </c>
      <c r="T810" s="1" t="s">
        <v>16</v>
      </c>
    </row>
    <row r="811" spans="1:20" ht="30" customHeight="1" x14ac:dyDescent="0.25">
      <c r="A811" s="1">
        <v>1482</v>
      </c>
      <c r="B811" s="1" t="s">
        <v>172</v>
      </c>
      <c r="C811" s="1" t="s">
        <v>173</v>
      </c>
      <c r="D811" s="1" t="s">
        <v>1587</v>
      </c>
      <c r="E811" s="1" t="s">
        <v>350</v>
      </c>
      <c r="F811" s="1" t="s">
        <v>1597</v>
      </c>
      <c r="G811" s="1" t="s">
        <v>1589</v>
      </c>
      <c r="H811" s="12">
        <v>4400</v>
      </c>
      <c r="I811" s="1">
        <v>1</v>
      </c>
      <c r="J811" s="1" t="s">
        <v>430</v>
      </c>
      <c r="K811" s="1" t="s">
        <v>306</v>
      </c>
      <c r="L811" s="1" t="s">
        <v>430</v>
      </c>
      <c r="M811" s="1" t="s">
        <v>306</v>
      </c>
      <c r="N811" s="1" t="s">
        <v>430</v>
      </c>
      <c r="O811" s="1" t="s">
        <v>306</v>
      </c>
      <c r="P811" s="1" t="s">
        <v>430</v>
      </c>
      <c r="Q811" s="1" t="s">
        <v>306</v>
      </c>
      <c r="R811" s="1" t="s">
        <v>430</v>
      </c>
      <c r="S811" s="1" t="s">
        <v>306</v>
      </c>
      <c r="T811" s="1" t="s">
        <v>16</v>
      </c>
    </row>
    <row r="812" spans="1:20" ht="30" customHeight="1" x14ac:dyDescent="0.25">
      <c r="A812" s="1">
        <v>1484</v>
      </c>
      <c r="B812" s="1" t="s">
        <v>1598</v>
      </c>
      <c r="C812" s="1" t="s">
        <v>1599</v>
      </c>
      <c r="D812" s="8" t="s">
        <v>1600</v>
      </c>
      <c r="E812" s="88" t="s">
        <v>816</v>
      </c>
      <c r="F812" s="1" t="s">
        <v>306</v>
      </c>
      <c r="G812" s="1" t="s">
        <v>306</v>
      </c>
      <c r="H812" s="89">
        <v>155000</v>
      </c>
      <c r="I812" s="90">
        <v>234</v>
      </c>
      <c r="J812" s="1" t="s">
        <v>1635</v>
      </c>
      <c r="K812" s="8">
        <v>200</v>
      </c>
      <c r="L812" s="1" t="s">
        <v>1635</v>
      </c>
      <c r="M812" s="8">
        <v>200</v>
      </c>
      <c r="N812" s="1" t="s">
        <v>1635</v>
      </c>
      <c r="O812" s="8">
        <v>190</v>
      </c>
      <c r="P812" s="1" t="s">
        <v>1635</v>
      </c>
      <c r="Q812" s="1" t="s">
        <v>306</v>
      </c>
      <c r="R812" s="1" t="s">
        <v>1635</v>
      </c>
      <c r="S812" s="1" t="s">
        <v>306</v>
      </c>
      <c r="T812" s="1" t="s">
        <v>16</v>
      </c>
    </row>
    <row r="813" spans="1:20" ht="30" customHeight="1" x14ac:dyDescent="0.25">
      <c r="A813" s="1">
        <v>1486</v>
      </c>
      <c r="B813" s="1" t="s">
        <v>1598</v>
      </c>
      <c r="C813" s="1" t="s">
        <v>1599</v>
      </c>
      <c r="D813" s="92" t="s">
        <v>1601</v>
      </c>
      <c r="E813" s="20" t="s">
        <v>816</v>
      </c>
      <c r="F813" s="1" t="s">
        <v>306</v>
      </c>
      <c r="G813" s="1" t="s">
        <v>306</v>
      </c>
      <c r="H813" s="12">
        <v>133000</v>
      </c>
      <c r="I813" s="8">
        <v>15</v>
      </c>
      <c r="J813" s="1" t="s">
        <v>1635</v>
      </c>
      <c r="K813" s="8">
        <v>10</v>
      </c>
      <c r="L813" s="1" t="s">
        <v>1635</v>
      </c>
      <c r="M813" s="8">
        <v>20</v>
      </c>
      <c r="N813" s="1" t="s">
        <v>1635</v>
      </c>
      <c r="O813" s="8">
        <v>20</v>
      </c>
      <c r="P813" s="1" t="s">
        <v>1635</v>
      </c>
      <c r="Q813" s="1" t="s">
        <v>306</v>
      </c>
      <c r="R813" s="1" t="s">
        <v>1635</v>
      </c>
      <c r="S813" s="1" t="s">
        <v>306</v>
      </c>
      <c r="T813" s="1" t="s">
        <v>16</v>
      </c>
    </row>
    <row r="814" spans="1:20" ht="30" customHeight="1" x14ac:dyDescent="0.25">
      <c r="A814" s="1">
        <v>1488</v>
      </c>
      <c r="B814" s="1" t="s">
        <v>1598</v>
      </c>
      <c r="C814" s="1" t="s">
        <v>1599</v>
      </c>
      <c r="D814" s="8" t="s">
        <v>1602</v>
      </c>
      <c r="E814" s="20" t="s">
        <v>1026</v>
      </c>
      <c r="F814" s="1" t="s">
        <v>306</v>
      </c>
      <c r="G814" s="1" t="s">
        <v>306</v>
      </c>
      <c r="H814" s="12">
        <v>35000</v>
      </c>
      <c r="I814" s="8">
        <v>20</v>
      </c>
      <c r="J814" s="1" t="s">
        <v>1635</v>
      </c>
      <c r="K814" s="8">
        <v>30</v>
      </c>
      <c r="L814" s="1" t="s">
        <v>1635</v>
      </c>
      <c r="M814" s="8">
        <v>20</v>
      </c>
      <c r="N814" s="1" t="s">
        <v>1635</v>
      </c>
      <c r="O814" s="8">
        <v>25</v>
      </c>
      <c r="P814" s="1" t="s">
        <v>1635</v>
      </c>
      <c r="Q814" s="1" t="s">
        <v>306</v>
      </c>
      <c r="R814" s="1" t="s">
        <v>1635</v>
      </c>
      <c r="S814" s="1" t="s">
        <v>306</v>
      </c>
      <c r="T814" s="1" t="s">
        <v>16</v>
      </c>
    </row>
    <row r="815" spans="1:20" ht="30" customHeight="1" x14ac:dyDescent="0.25">
      <c r="A815" s="1">
        <v>1490</v>
      </c>
      <c r="B815" s="1" t="s">
        <v>1598</v>
      </c>
      <c r="C815" s="1" t="s">
        <v>1599</v>
      </c>
      <c r="D815" s="8" t="s">
        <v>1603</v>
      </c>
      <c r="E815" s="18" t="s">
        <v>1604</v>
      </c>
      <c r="F815" s="1" t="s">
        <v>306</v>
      </c>
      <c r="G815" s="1" t="s">
        <v>306</v>
      </c>
      <c r="H815" s="12">
        <v>4426528.33</v>
      </c>
      <c r="I815" s="8">
        <v>1</v>
      </c>
      <c r="J815" s="1" t="s">
        <v>1635</v>
      </c>
      <c r="K815" s="8">
        <v>1</v>
      </c>
      <c r="L815" s="1" t="s">
        <v>1635</v>
      </c>
      <c r="M815" s="8">
        <v>1</v>
      </c>
      <c r="N815" s="1" t="s">
        <v>1635</v>
      </c>
      <c r="O815" s="8">
        <v>2</v>
      </c>
      <c r="P815" s="1" t="s">
        <v>1635</v>
      </c>
      <c r="Q815" s="1" t="s">
        <v>306</v>
      </c>
      <c r="R815" s="1" t="s">
        <v>1635</v>
      </c>
      <c r="S815" s="1" t="s">
        <v>306</v>
      </c>
      <c r="T815" s="1" t="s">
        <v>16</v>
      </c>
    </row>
    <row r="816" spans="1:20" ht="30" customHeight="1" x14ac:dyDescent="0.25">
      <c r="A816" s="1">
        <v>1492</v>
      </c>
      <c r="B816" s="1" t="s">
        <v>1598</v>
      </c>
      <c r="C816" s="1" t="s">
        <v>1599</v>
      </c>
      <c r="D816" s="8" t="s">
        <v>1605</v>
      </c>
      <c r="E816" s="1" t="s">
        <v>1606</v>
      </c>
      <c r="F816" s="1" t="s">
        <v>306</v>
      </c>
      <c r="G816" s="1" t="s">
        <v>306</v>
      </c>
      <c r="H816" s="12">
        <v>311483.2</v>
      </c>
      <c r="I816" s="8">
        <v>1</v>
      </c>
      <c r="J816" s="1" t="s">
        <v>1635</v>
      </c>
      <c r="K816" s="8">
        <v>2</v>
      </c>
      <c r="L816" s="1" t="s">
        <v>1635</v>
      </c>
      <c r="M816" s="8">
        <v>2</v>
      </c>
      <c r="N816" s="1" t="s">
        <v>1635</v>
      </c>
      <c r="O816" s="8">
        <v>2</v>
      </c>
      <c r="P816" s="1" t="s">
        <v>1635</v>
      </c>
      <c r="Q816" s="1" t="s">
        <v>306</v>
      </c>
      <c r="R816" s="1" t="s">
        <v>1635</v>
      </c>
      <c r="S816" s="1" t="s">
        <v>306</v>
      </c>
      <c r="T816" s="1" t="s">
        <v>16</v>
      </c>
    </row>
    <row r="817" spans="1:20" ht="30" customHeight="1" x14ac:dyDescent="0.25">
      <c r="A817" s="1">
        <v>1494</v>
      </c>
      <c r="B817" s="1" t="s">
        <v>1598</v>
      </c>
      <c r="C817" s="1" t="s">
        <v>1599</v>
      </c>
      <c r="D817" s="8" t="s">
        <v>1607</v>
      </c>
      <c r="E817" s="1" t="s">
        <v>1608</v>
      </c>
      <c r="F817" s="1" t="s">
        <v>306</v>
      </c>
      <c r="G817" s="1" t="s">
        <v>306</v>
      </c>
      <c r="H817" s="12">
        <v>150000</v>
      </c>
      <c r="I817" s="8">
        <v>5</v>
      </c>
      <c r="J817" s="1" t="s">
        <v>1635</v>
      </c>
      <c r="K817" s="8">
        <v>3</v>
      </c>
      <c r="L817" s="1" t="s">
        <v>1635</v>
      </c>
      <c r="M817" s="8">
        <v>4</v>
      </c>
      <c r="N817" s="1" t="s">
        <v>1635</v>
      </c>
      <c r="O817" s="8">
        <v>2</v>
      </c>
      <c r="P817" s="1" t="s">
        <v>1635</v>
      </c>
      <c r="Q817" s="1" t="s">
        <v>306</v>
      </c>
      <c r="R817" s="1" t="s">
        <v>1635</v>
      </c>
      <c r="S817" s="1" t="s">
        <v>306</v>
      </c>
      <c r="T817" s="1" t="s">
        <v>16</v>
      </c>
    </row>
    <row r="818" spans="1:20" ht="30" customHeight="1" x14ac:dyDescent="0.25">
      <c r="A818" s="1">
        <v>1496</v>
      </c>
      <c r="B818" s="1" t="s">
        <v>1598</v>
      </c>
      <c r="C818" s="1" t="s">
        <v>1599</v>
      </c>
      <c r="D818" s="8" t="s">
        <v>1609</v>
      </c>
      <c r="E818" s="1" t="s">
        <v>1608</v>
      </c>
      <c r="F818" s="1" t="s">
        <v>306</v>
      </c>
      <c r="G818" s="1" t="s">
        <v>306</v>
      </c>
      <c r="H818" s="12">
        <v>530000</v>
      </c>
      <c r="I818" s="8">
        <v>2</v>
      </c>
      <c r="J818" s="1" t="s">
        <v>1635</v>
      </c>
      <c r="K818" s="8">
        <v>1</v>
      </c>
      <c r="L818" s="1" t="s">
        <v>1635</v>
      </c>
      <c r="M818" s="8">
        <v>0</v>
      </c>
      <c r="N818" s="1" t="s">
        <v>1635</v>
      </c>
      <c r="O818" s="1" t="s">
        <v>306</v>
      </c>
      <c r="P818" s="1" t="s">
        <v>1635</v>
      </c>
      <c r="Q818" s="1" t="s">
        <v>306</v>
      </c>
      <c r="R818" s="1" t="s">
        <v>1635</v>
      </c>
      <c r="S818" s="1" t="s">
        <v>306</v>
      </c>
      <c r="T818" s="1" t="s">
        <v>16</v>
      </c>
    </row>
    <row r="819" spans="1:20" ht="30" customHeight="1" x14ac:dyDescent="0.25">
      <c r="A819" s="1">
        <v>1498</v>
      </c>
      <c r="B819" s="1" t="s">
        <v>1598</v>
      </c>
      <c r="C819" s="1" t="s">
        <v>1599</v>
      </c>
      <c r="D819" s="8" t="s">
        <v>1610</v>
      </c>
      <c r="E819" s="1" t="s">
        <v>1608</v>
      </c>
      <c r="F819" s="1" t="s">
        <v>306</v>
      </c>
      <c r="G819" s="1" t="s">
        <v>306</v>
      </c>
      <c r="H819" s="12">
        <v>360000</v>
      </c>
      <c r="I819" s="8">
        <v>2</v>
      </c>
      <c r="J819" s="1" t="s">
        <v>1635</v>
      </c>
      <c r="K819" s="8">
        <v>1</v>
      </c>
      <c r="L819" s="1" t="s">
        <v>1635</v>
      </c>
      <c r="M819" s="8">
        <v>0</v>
      </c>
      <c r="N819" s="1" t="s">
        <v>1635</v>
      </c>
      <c r="O819" s="1" t="s">
        <v>306</v>
      </c>
      <c r="P819" s="1" t="s">
        <v>1635</v>
      </c>
      <c r="Q819" s="1" t="s">
        <v>306</v>
      </c>
      <c r="R819" s="1" t="s">
        <v>1635</v>
      </c>
      <c r="S819" s="1" t="s">
        <v>306</v>
      </c>
      <c r="T819" s="1" t="s">
        <v>16</v>
      </c>
    </row>
    <row r="820" spans="1:20" ht="30" customHeight="1" x14ac:dyDescent="0.25">
      <c r="A820" s="1">
        <v>1500</v>
      </c>
      <c r="B820" s="1" t="s">
        <v>1598</v>
      </c>
      <c r="C820" s="1" t="s">
        <v>1599</v>
      </c>
      <c r="D820" s="8" t="s">
        <v>1611</v>
      </c>
      <c r="E820" s="1" t="s">
        <v>1608</v>
      </c>
      <c r="F820" s="1" t="s">
        <v>306</v>
      </c>
      <c r="G820" s="1" t="s">
        <v>306</v>
      </c>
      <c r="H820" s="12">
        <v>254000</v>
      </c>
      <c r="I820" s="8">
        <v>3</v>
      </c>
      <c r="J820" s="1" t="s">
        <v>1635</v>
      </c>
      <c r="K820" s="8">
        <v>2</v>
      </c>
      <c r="L820" s="1" t="s">
        <v>1635</v>
      </c>
      <c r="M820" s="8">
        <v>0</v>
      </c>
      <c r="N820" s="1" t="s">
        <v>1635</v>
      </c>
      <c r="O820" s="1" t="s">
        <v>306</v>
      </c>
      <c r="P820" s="1" t="s">
        <v>1635</v>
      </c>
      <c r="Q820" s="1" t="s">
        <v>306</v>
      </c>
      <c r="R820" s="1" t="s">
        <v>1635</v>
      </c>
      <c r="S820" s="1" t="s">
        <v>306</v>
      </c>
      <c r="T820" s="1" t="s">
        <v>16</v>
      </c>
    </row>
    <row r="821" spans="1:20" ht="30" customHeight="1" x14ac:dyDescent="0.25">
      <c r="A821" s="1">
        <v>1502</v>
      </c>
      <c r="B821" s="1" t="s">
        <v>1598</v>
      </c>
      <c r="C821" s="1" t="s">
        <v>1599</v>
      </c>
      <c r="D821" s="8" t="s">
        <v>1612</v>
      </c>
      <c r="E821" s="1" t="s">
        <v>1608</v>
      </c>
      <c r="F821" s="1" t="s">
        <v>306</v>
      </c>
      <c r="G821" s="1" t="s">
        <v>306</v>
      </c>
      <c r="H821" s="12">
        <v>460000</v>
      </c>
      <c r="I821" s="8">
        <v>2</v>
      </c>
      <c r="J821" s="1" t="s">
        <v>1635</v>
      </c>
      <c r="K821" s="8">
        <v>1</v>
      </c>
      <c r="L821" s="1" t="s">
        <v>1635</v>
      </c>
      <c r="M821" s="8">
        <v>1</v>
      </c>
      <c r="N821" s="1" t="s">
        <v>1635</v>
      </c>
      <c r="O821" s="1" t="s">
        <v>306</v>
      </c>
      <c r="P821" s="1" t="s">
        <v>1635</v>
      </c>
      <c r="Q821" s="1" t="s">
        <v>306</v>
      </c>
      <c r="R821" s="1" t="s">
        <v>1635</v>
      </c>
      <c r="S821" s="1" t="s">
        <v>306</v>
      </c>
      <c r="T821" s="1" t="s">
        <v>16</v>
      </c>
    </row>
    <row r="822" spans="1:20" ht="30" customHeight="1" x14ac:dyDescent="0.25">
      <c r="A822" s="1">
        <v>1504</v>
      </c>
      <c r="B822" s="1" t="s">
        <v>1598</v>
      </c>
      <c r="C822" s="1" t="s">
        <v>1599</v>
      </c>
      <c r="D822" s="8" t="s">
        <v>1613</v>
      </c>
      <c r="E822" s="1" t="s">
        <v>986</v>
      </c>
      <c r="F822" s="1" t="s">
        <v>306</v>
      </c>
      <c r="G822" s="1" t="s">
        <v>306</v>
      </c>
      <c r="H822" s="12">
        <v>480000</v>
      </c>
      <c r="I822" s="8">
        <v>2</v>
      </c>
      <c r="J822" s="1" t="s">
        <v>1635</v>
      </c>
      <c r="K822" s="8">
        <v>2</v>
      </c>
      <c r="L822" s="1" t="s">
        <v>1635</v>
      </c>
      <c r="M822" s="8">
        <v>1</v>
      </c>
      <c r="N822" s="1" t="s">
        <v>1635</v>
      </c>
      <c r="O822" s="1" t="s">
        <v>306</v>
      </c>
      <c r="P822" s="1" t="s">
        <v>1635</v>
      </c>
      <c r="Q822" s="1" t="s">
        <v>306</v>
      </c>
      <c r="R822" s="1" t="s">
        <v>1635</v>
      </c>
      <c r="S822" s="1" t="s">
        <v>306</v>
      </c>
      <c r="T822" s="1" t="s">
        <v>16</v>
      </c>
    </row>
    <row r="823" spans="1:20" ht="30" customHeight="1" x14ac:dyDescent="0.25">
      <c r="A823" s="1">
        <v>1506</v>
      </c>
      <c r="B823" s="1" t="s">
        <v>1598</v>
      </c>
      <c r="C823" s="91" t="s">
        <v>1599</v>
      </c>
      <c r="D823" s="94" t="s">
        <v>1614</v>
      </c>
      <c r="E823" s="21" t="s">
        <v>986</v>
      </c>
      <c r="F823" s="1" t="s">
        <v>306</v>
      </c>
      <c r="G823" s="1" t="s">
        <v>306</v>
      </c>
      <c r="H823" s="12">
        <v>400000</v>
      </c>
      <c r="I823" s="8">
        <v>5</v>
      </c>
      <c r="J823" s="1" t="s">
        <v>1635</v>
      </c>
      <c r="K823" s="8">
        <v>4</v>
      </c>
      <c r="L823" s="1" t="s">
        <v>1635</v>
      </c>
      <c r="M823" s="8">
        <v>2</v>
      </c>
      <c r="N823" s="1" t="s">
        <v>1635</v>
      </c>
      <c r="O823" s="1" t="s">
        <v>306</v>
      </c>
      <c r="P823" s="1" t="s">
        <v>1635</v>
      </c>
      <c r="Q823" s="1" t="s">
        <v>306</v>
      </c>
      <c r="R823" s="1" t="s">
        <v>1635</v>
      </c>
      <c r="S823" s="1" t="s">
        <v>306</v>
      </c>
      <c r="T823" s="1" t="s">
        <v>16</v>
      </c>
    </row>
    <row r="824" spans="1:20" ht="30" customHeight="1" x14ac:dyDescent="0.25">
      <c r="A824" s="1">
        <v>1508</v>
      </c>
      <c r="B824" s="1" t="s">
        <v>1598</v>
      </c>
      <c r="C824" s="1" t="s">
        <v>1599</v>
      </c>
      <c r="D824" s="92" t="s">
        <v>1615</v>
      </c>
      <c r="E824" s="1" t="s">
        <v>986</v>
      </c>
      <c r="F824" s="1" t="s">
        <v>306</v>
      </c>
      <c r="G824" s="1" t="s">
        <v>306</v>
      </c>
      <c r="H824" s="12">
        <v>360000</v>
      </c>
      <c r="I824" s="8">
        <v>5</v>
      </c>
      <c r="J824" s="1" t="s">
        <v>1635</v>
      </c>
      <c r="K824" s="8">
        <v>4</v>
      </c>
      <c r="L824" s="1" t="s">
        <v>1635</v>
      </c>
      <c r="M824" s="8">
        <v>3</v>
      </c>
      <c r="N824" s="1" t="s">
        <v>1635</v>
      </c>
      <c r="O824" s="1" t="s">
        <v>306</v>
      </c>
      <c r="P824" s="1" t="s">
        <v>1635</v>
      </c>
      <c r="Q824" s="1" t="s">
        <v>306</v>
      </c>
      <c r="R824" s="1" t="s">
        <v>1635</v>
      </c>
      <c r="S824" s="1" t="s">
        <v>306</v>
      </c>
      <c r="T824" s="1" t="s">
        <v>16</v>
      </c>
    </row>
    <row r="825" spans="1:20" ht="30" customHeight="1" x14ac:dyDescent="0.25">
      <c r="A825" s="1">
        <v>1510</v>
      </c>
      <c r="B825" s="1" t="s">
        <v>1598</v>
      </c>
      <c r="C825" s="1" t="s">
        <v>1599</v>
      </c>
      <c r="D825" s="8" t="s">
        <v>1616</v>
      </c>
      <c r="E825" s="1" t="s">
        <v>986</v>
      </c>
      <c r="F825" s="1" t="s">
        <v>306</v>
      </c>
      <c r="G825" s="1" t="s">
        <v>306</v>
      </c>
      <c r="H825" s="12">
        <v>450000</v>
      </c>
      <c r="I825" s="8">
        <v>3</v>
      </c>
      <c r="J825" s="1" t="s">
        <v>1635</v>
      </c>
      <c r="K825" s="8">
        <v>2</v>
      </c>
      <c r="L825" s="1" t="s">
        <v>1635</v>
      </c>
      <c r="M825" s="8">
        <v>1</v>
      </c>
      <c r="N825" s="1" t="s">
        <v>1635</v>
      </c>
      <c r="O825" s="1" t="s">
        <v>306</v>
      </c>
      <c r="P825" s="1" t="s">
        <v>1635</v>
      </c>
      <c r="Q825" s="1" t="s">
        <v>306</v>
      </c>
      <c r="R825" s="1" t="s">
        <v>1635</v>
      </c>
      <c r="S825" s="1" t="s">
        <v>306</v>
      </c>
      <c r="T825" s="1" t="s">
        <v>16</v>
      </c>
    </row>
    <row r="826" spans="1:20" ht="30" customHeight="1" x14ac:dyDescent="0.25">
      <c r="A826" s="1">
        <v>1512</v>
      </c>
      <c r="B826" s="1" t="s">
        <v>1598</v>
      </c>
      <c r="C826" s="1" t="s">
        <v>1599</v>
      </c>
      <c r="D826" s="8" t="s">
        <v>1617</v>
      </c>
      <c r="E826" s="1" t="s">
        <v>986</v>
      </c>
      <c r="F826" s="1" t="s">
        <v>306</v>
      </c>
      <c r="G826" s="1" t="s">
        <v>306</v>
      </c>
      <c r="H826" s="12">
        <v>550000</v>
      </c>
      <c r="I826" s="8">
        <v>4</v>
      </c>
      <c r="J826" s="1" t="s">
        <v>1635</v>
      </c>
      <c r="K826" s="8">
        <v>3</v>
      </c>
      <c r="L826" s="1" t="s">
        <v>1635</v>
      </c>
      <c r="M826" s="8">
        <v>2</v>
      </c>
      <c r="N826" s="1" t="s">
        <v>1635</v>
      </c>
      <c r="O826" s="1" t="s">
        <v>306</v>
      </c>
      <c r="P826" s="1" t="s">
        <v>1635</v>
      </c>
      <c r="Q826" s="1" t="s">
        <v>306</v>
      </c>
      <c r="R826" s="1" t="s">
        <v>1635</v>
      </c>
      <c r="S826" s="1" t="s">
        <v>306</v>
      </c>
      <c r="T826" s="1" t="s">
        <v>16</v>
      </c>
    </row>
    <row r="827" spans="1:20" ht="30" customHeight="1" x14ac:dyDescent="0.25">
      <c r="A827" s="1">
        <v>1514</v>
      </c>
      <c r="B827" s="1" t="s">
        <v>1598</v>
      </c>
      <c r="C827" s="1" t="s">
        <v>1599</v>
      </c>
      <c r="D827" s="8" t="s">
        <v>1618</v>
      </c>
      <c r="E827" s="1" t="s">
        <v>1619</v>
      </c>
      <c r="F827" s="1" t="s">
        <v>306</v>
      </c>
      <c r="G827" s="1" t="s">
        <v>306</v>
      </c>
      <c r="H827" s="12">
        <v>1043626</v>
      </c>
      <c r="I827" s="8">
        <v>3</v>
      </c>
      <c r="J827" s="1" t="s">
        <v>1635</v>
      </c>
      <c r="K827" s="8">
        <v>4</v>
      </c>
      <c r="L827" s="1" t="s">
        <v>1635</v>
      </c>
      <c r="M827" s="8">
        <v>2</v>
      </c>
      <c r="N827" s="1" t="s">
        <v>1635</v>
      </c>
      <c r="O827" s="1" t="s">
        <v>306</v>
      </c>
      <c r="P827" s="1" t="s">
        <v>1635</v>
      </c>
      <c r="Q827" s="1" t="s">
        <v>306</v>
      </c>
      <c r="R827" s="1" t="s">
        <v>1635</v>
      </c>
      <c r="S827" s="1" t="s">
        <v>306</v>
      </c>
      <c r="T827" s="1" t="s">
        <v>16</v>
      </c>
    </row>
    <row r="828" spans="1:20" ht="30" customHeight="1" x14ac:dyDescent="0.25">
      <c r="A828" s="1">
        <v>1516</v>
      </c>
      <c r="B828" s="1" t="s">
        <v>1598</v>
      </c>
      <c r="C828" s="1" t="s">
        <v>1599</v>
      </c>
      <c r="D828" s="8" t="s">
        <v>1620</v>
      </c>
      <c r="E828" s="1" t="s">
        <v>1621</v>
      </c>
      <c r="F828" s="1" t="s">
        <v>306</v>
      </c>
      <c r="G828" s="1" t="s">
        <v>306</v>
      </c>
      <c r="H828" s="93">
        <v>2088240</v>
      </c>
      <c r="I828" s="8">
        <v>4</v>
      </c>
      <c r="J828" s="1" t="s">
        <v>1635</v>
      </c>
      <c r="K828" s="8">
        <v>2</v>
      </c>
      <c r="L828" s="1" t="s">
        <v>1635</v>
      </c>
      <c r="M828" s="8">
        <v>1</v>
      </c>
      <c r="N828" s="1" t="s">
        <v>1635</v>
      </c>
      <c r="O828" s="1" t="s">
        <v>306</v>
      </c>
      <c r="P828" s="1" t="s">
        <v>1635</v>
      </c>
      <c r="Q828" s="1" t="s">
        <v>306</v>
      </c>
      <c r="R828" s="1" t="s">
        <v>1635</v>
      </c>
      <c r="S828" s="1" t="s">
        <v>306</v>
      </c>
      <c r="T828" s="1" t="s">
        <v>16</v>
      </c>
    </row>
    <row r="829" spans="1:20" ht="30" customHeight="1" x14ac:dyDescent="0.25">
      <c r="A829" s="1">
        <v>1518</v>
      </c>
      <c r="B829" s="1" t="s">
        <v>1598</v>
      </c>
      <c r="C829" s="1" t="s">
        <v>1599</v>
      </c>
      <c r="D829" s="95" t="s">
        <v>1622</v>
      </c>
      <c r="E829" s="1" t="s">
        <v>1623</v>
      </c>
      <c r="F829" s="1" t="s">
        <v>306</v>
      </c>
      <c r="G829" s="1" t="s">
        <v>306</v>
      </c>
      <c r="H829" s="12">
        <v>1865200</v>
      </c>
      <c r="I829" s="8">
        <v>28</v>
      </c>
      <c r="J829" s="1" t="s">
        <v>1635</v>
      </c>
      <c r="K829" s="8">
        <v>18</v>
      </c>
      <c r="L829" s="1" t="s">
        <v>1635</v>
      </c>
      <c r="M829" s="8">
        <v>10</v>
      </c>
      <c r="N829" s="1" t="s">
        <v>1635</v>
      </c>
      <c r="O829" s="1" t="s">
        <v>306</v>
      </c>
      <c r="P829" s="1" t="s">
        <v>1635</v>
      </c>
      <c r="Q829" s="1" t="s">
        <v>306</v>
      </c>
      <c r="R829" s="1" t="s">
        <v>1635</v>
      </c>
      <c r="S829" s="1" t="s">
        <v>306</v>
      </c>
      <c r="T829" s="1" t="s">
        <v>16</v>
      </c>
    </row>
    <row r="830" spans="1:20" ht="30" customHeight="1" x14ac:dyDescent="0.25">
      <c r="A830" s="1">
        <v>1520</v>
      </c>
      <c r="B830" s="1" t="s">
        <v>1598</v>
      </c>
      <c r="C830" s="1" t="s">
        <v>1599</v>
      </c>
      <c r="D830" s="90" t="s">
        <v>1624</v>
      </c>
      <c r="E830" s="1" t="s">
        <v>1625</v>
      </c>
      <c r="F830" s="1" t="s">
        <v>306</v>
      </c>
      <c r="G830" s="1" t="s">
        <v>306</v>
      </c>
      <c r="H830" s="12">
        <v>28500000</v>
      </c>
      <c r="I830" s="8">
        <v>2</v>
      </c>
      <c r="J830" s="1" t="s">
        <v>1635</v>
      </c>
      <c r="K830" s="8">
        <v>1</v>
      </c>
      <c r="L830" s="1" t="s">
        <v>1635</v>
      </c>
      <c r="M830" s="8">
        <v>1</v>
      </c>
      <c r="N830" s="1" t="s">
        <v>1635</v>
      </c>
      <c r="O830" s="1" t="s">
        <v>306</v>
      </c>
      <c r="P830" s="1" t="s">
        <v>1635</v>
      </c>
      <c r="Q830" s="1" t="s">
        <v>306</v>
      </c>
      <c r="R830" s="1" t="s">
        <v>1635</v>
      </c>
      <c r="S830" s="1" t="s">
        <v>306</v>
      </c>
      <c r="T830" s="1" t="s">
        <v>16</v>
      </c>
    </row>
    <row r="831" spans="1:20" ht="30" customHeight="1" x14ac:dyDescent="0.25">
      <c r="A831" s="1">
        <v>1522</v>
      </c>
      <c r="B831" s="1" t="s">
        <v>1598</v>
      </c>
      <c r="C831" s="91" t="s">
        <v>1599</v>
      </c>
      <c r="D831" s="90" t="s">
        <v>1626</v>
      </c>
      <c r="E831" s="21" t="s">
        <v>1627</v>
      </c>
      <c r="F831" s="1" t="s">
        <v>306</v>
      </c>
      <c r="G831" s="1" t="s">
        <v>306</v>
      </c>
      <c r="H831" s="12">
        <v>49000000</v>
      </c>
      <c r="I831" s="8">
        <v>1</v>
      </c>
      <c r="J831" s="1" t="s">
        <v>1635</v>
      </c>
      <c r="K831" s="8">
        <v>1</v>
      </c>
      <c r="L831" s="1" t="s">
        <v>1635</v>
      </c>
      <c r="M831" s="8">
        <v>1</v>
      </c>
      <c r="N831" s="1" t="s">
        <v>1635</v>
      </c>
      <c r="O831" s="1" t="s">
        <v>306</v>
      </c>
      <c r="P831" s="1" t="s">
        <v>1635</v>
      </c>
      <c r="Q831" s="1" t="s">
        <v>306</v>
      </c>
      <c r="R831" s="1" t="s">
        <v>1635</v>
      </c>
      <c r="S831" s="1" t="s">
        <v>306</v>
      </c>
      <c r="T831" s="1" t="s">
        <v>16</v>
      </c>
    </row>
    <row r="832" spans="1:20" ht="30" customHeight="1" x14ac:dyDescent="0.25">
      <c r="A832" s="1">
        <v>1524</v>
      </c>
      <c r="B832" s="1" t="s">
        <v>1598</v>
      </c>
      <c r="C832" s="91" t="s">
        <v>1599</v>
      </c>
      <c r="D832" s="90" t="s">
        <v>1628</v>
      </c>
      <c r="E832" s="16" t="s">
        <v>1629</v>
      </c>
      <c r="F832" s="1" t="s">
        <v>306</v>
      </c>
      <c r="G832" s="1" t="s">
        <v>306</v>
      </c>
      <c r="H832" s="12">
        <v>50000000</v>
      </c>
      <c r="I832" s="8">
        <v>1</v>
      </c>
      <c r="J832" s="1" t="s">
        <v>1635</v>
      </c>
      <c r="K832" s="8">
        <v>1</v>
      </c>
      <c r="L832" s="1" t="s">
        <v>1635</v>
      </c>
      <c r="M832" s="8">
        <v>1</v>
      </c>
      <c r="N832" s="1" t="s">
        <v>1635</v>
      </c>
      <c r="O832" s="1" t="s">
        <v>306</v>
      </c>
      <c r="P832" s="1" t="s">
        <v>1635</v>
      </c>
      <c r="Q832" s="1" t="s">
        <v>306</v>
      </c>
      <c r="R832" s="1" t="s">
        <v>1635</v>
      </c>
      <c r="S832" s="1" t="s">
        <v>306</v>
      </c>
      <c r="T832" s="1" t="s">
        <v>16</v>
      </c>
    </row>
    <row r="833" spans="1:20" ht="30" customHeight="1" x14ac:dyDescent="0.25">
      <c r="A833" s="1">
        <v>1526</v>
      </c>
      <c r="B833" s="1" t="s">
        <v>1598</v>
      </c>
      <c r="C833" s="1" t="s">
        <v>1599</v>
      </c>
      <c r="D833" s="90" t="s">
        <v>1630</v>
      </c>
      <c r="E833" s="1" t="s">
        <v>1631</v>
      </c>
      <c r="F833" s="1" t="s">
        <v>306</v>
      </c>
      <c r="G833" s="1" t="s">
        <v>306</v>
      </c>
      <c r="H833" s="12">
        <v>5000000</v>
      </c>
      <c r="I833" s="8">
        <v>2</v>
      </c>
      <c r="J833" s="1" t="s">
        <v>1635</v>
      </c>
      <c r="K833" s="8">
        <v>2</v>
      </c>
      <c r="L833" s="1" t="s">
        <v>1635</v>
      </c>
      <c r="M833" s="8">
        <v>1</v>
      </c>
      <c r="N833" s="1" t="s">
        <v>1635</v>
      </c>
      <c r="O833" s="1" t="s">
        <v>306</v>
      </c>
      <c r="P833" s="1" t="s">
        <v>1635</v>
      </c>
      <c r="Q833" s="1" t="s">
        <v>306</v>
      </c>
      <c r="R833" s="1" t="s">
        <v>1635</v>
      </c>
      <c r="S833" s="1" t="s">
        <v>306</v>
      </c>
      <c r="T833" s="1" t="s">
        <v>16</v>
      </c>
    </row>
    <row r="834" spans="1:20" ht="30" customHeight="1" x14ac:dyDescent="0.25">
      <c r="A834" s="1">
        <v>1528</v>
      </c>
      <c r="B834" s="1" t="s">
        <v>1598</v>
      </c>
      <c r="C834" s="1" t="s">
        <v>1599</v>
      </c>
      <c r="D834" s="90" t="s">
        <v>1632</v>
      </c>
      <c r="E834" s="1" t="s">
        <v>1631</v>
      </c>
      <c r="F834" s="1" t="s">
        <v>306</v>
      </c>
      <c r="G834" s="1" t="s">
        <v>306</v>
      </c>
      <c r="H834" s="12">
        <v>7000000</v>
      </c>
      <c r="I834" s="8">
        <v>2</v>
      </c>
      <c r="J834" s="1" t="s">
        <v>1635</v>
      </c>
      <c r="K834" s="8">
        <v>2</v>
      </c>
      <c r="L834" s="1" t="s">
        <v>1635</v>
      </c>
      <c r="M834" s="8">
        <v>1</v>
      </c>
      <c r="N834" s="1" t="s">
        <v>1635</v>
      </c>
      <c r="O834" s="1" t="s">
        <v>306</v>
      </c>
      <c r="P834" s="1" t="s">
        <v>1635</v>
      </c>
      <c r="Q834" s="1" t="s">
        <v>306</v>
      </c>
      <c r="R834" s="1" t="s">
        <v>1635</v>
      </c>
      <c r="S834" s="1" t="s">
        <v>306</v>
      </c>
      <c r="T834" s="1" t="s">
        <v>16</v>
      </c>
    </row>
    <row r="835" spans="1:20" ht="30" customHeight="1" x14ac:dyDescent="0.25">
      <c r="A835" s="1">
        <v>1530</v>
      </c>
      <c r="B835" s="1" t="s">
        <v>1598</v>
      </c>
      <c r="C835" s="1" t="s">
        <v>1599</v>
      </c>
      <c r="D835" s="90" t="s">
        <v>1633</v>
      </c>
      <c r="E835" s="1" t="s">
        <v>1634</v>
      </c>
      <c r="F835" s="1" t="s">
        <v>306</v>
      </c>
      <c r="G835" s="1" t="s">
        <v>306</v>
      </c>
      <c r="H835" s="12">
        <v>1000000</v>
      </c>
      <c r="I835" s="8">
        <v>2</v>
      </c>
      <c r="J835" s="1" t="s">
        <v>1635</v>
      </c>
      <c r="K835" s="8">
        <v>1</v>
      </c>
      <c r="L835" s="1" t="s">
        <v>1635</v>
      </c>
      <c r="M835" s="8">
        <v>1</v>
      </c>
      <c r="N835" s="1" t="s">
        <v>1635</v>
      </c>
      <c r="O835" s="1" t="s">
        <v>306</v>
      </c>
      <c r="P835" s="1" t="s">
        <v>1635</v>
      </c>
      <c r="Q835" s="1" t="s">
        <v>306</v>
      </c>
      <c r="R835" s="1" t="s">
        <v>1635</v>
      </c>
      <c r="S835" s="1" t="s">
        <v>306</v>
      </c>
      <c r="T835" s="1" t="s">
        <v>16</v>
      </c>
    </row>
  </sheetData>
  <mergeCells count="3">
    <mergeCell ref="A2:H2"/>
    <mergeCell ref="I2:T2"/>
    <mergeCell ref="A1:T1"/>
  </mergeCells>
  <hyperlinks>
    <hyperlink ref="E185" r:id="rId1" display="https://lugasoft.ru/ok/okpd/2014/32.20.20.120"/>
    <hyperlink ref="E194" r:id="rId2" display="http://russia-opt.com/reverse_okpd2.html"/>
    <hyperlink ref="E195:E196" r:id="rId3" display="http://russia-opt.com/reverse_okpd2.html"/>
  </hyperlinks>
  <pageMargins left="0.7" right="0.7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2019-12-26T12:29:15Z</dcterms:modified>
</cp:coreProperties>
</file>